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5" yWindow="-90" windowWidth="10350" windowHeight="9900" tabRatio="771"/>
  </bookViews>
  <sheets>
    <sheet name="สรุปแผนงานโครงการ 61" sheetId="83" r:id="rId1"/>
    <sheet name="KPI60" sheetId="81" r:id="rId2"/>
    <sheet name="ย1-1.1ปฐมวัย" sheetId="56" r:id="rId3"/>
    <sheet name="ย1-1.2วัยเรียน" sheetId="63" r:id="rId4"/>
    <sheet name="ย1-1.3วัยรุ่น" sheetId="64" r:id="rId5"/>
    <sheet name="ย1-1.4 วัยทำงาน" sheetId="65" r:id="rId6"/>
    <sheet name="ย1-1.5วัยผู้สูงอายุ พิการ" sheetId="66" r:id="rId7"/>
    <sheet name="ย2-2.1 DHS" sheetId="68" r:id="rId8"/>
    <sheet name="ย2-2.2 ทุติ ตติยภูมิ" sheetId="69" r:id="rId9"/>
    <sheet name="ย 2-2.3 ระบบควบคุมโรค" sheetId="71" r:id="rId10"/>
    <sheet name="ย2-2.4 คุ้มครองผู้บริโภค" sheetId="72" r:id="rId11"/>
    <sheet name="ย2-2.5ยาเสพติด" sheetId="57" r:id="rId12"/>
    <sheet name="ย3-3.1 การบังคับใช้กฎหมาย" sheetId="59" r:id="rId13"/>
    <sheet name="ย 3-3.2สิ่งแวดล้อม" sheetId="58" r:id="rId14"/>
    <sheet name="ย3-3.3 พัฒนาบุคลากร" sheetId="50" r:id="rId15"/>
    <sheet name="ย3-3.4 การเงิน คลัง" sheetId="74" r:id="rId16"/>
    <sheet name="ย3-3.5ยาและเวชภัณฑ์พัสดุ" sheetId="73" r:id="rId17"/>
    <sheet name="ย3-3.6 ปราบปรามทุจริต" sheetId="75" r:id="rId18"/>
    <sheet name="ย 3.7 พัฒนางานสาธารณสุขด้านอื่น" sheetId="61" r:id="rId19"/>
    <sheet name="ย 3.8 จ้างลูกจ้าง" sheetId="76" r:id="rId20"/>
  </sheets>
  <definedNames>
    <definedName name="_xlnm._FilterDatabase" localSheetId="0" hidden="1">'สรุปแผนงานโครงการ 61'!$A$4:$N$22</definedName>
    <definedName name="_GoBack" localSheetId="8">'ย2-2.2 ทุติ ตติยภูมิ'!$K$17</definedName>
    <definedName name="_xlnm.Print_Area" localSheetId="9">'ย 2-2.3 ระบบควบคุมโรค'!$A$1:$M$143</definedName>
    <definedName name="_xlnm.Print_Area" localSheetId="2">'ย1-1.1ปฐมวัย'!$A$1:$M$134</definedName>
    <definedName name="_xlnm.Print_Area" localSheetId="5">'ย1-1.4 วัยทำงาน'!$A$1:$M$201</definedName>
    <definedName name="_xlnm.Print_Area" localSheetId="15">'ย3-3.4 การเงิน คลัง'!$A$1:$M$53</definedName>
    <definedName name="_xlnm.Print_Area" localSheetId="0">'สรุปแผนงานโครงการ 61'!$A$1:$N$22</definedName>
    <definedName name="_xlnm.Print_Titles" localSheetId="1">'KPI60'!$3:$3</definedName>
    <definedName name="_xlnm.Print_Titles" localSheetId="9">'ย 2-2.3 ระบบควบคุมโรค'!$3:$4</definedName>
    <definedName name="_xlnm.Print_Titles" localSheetId="18">'ย 3.7 พัฒนางานสาธารณสุขด้านอื่น'!$3:$4</definedName>
    <definedName name="_xlnm.Print_Titles" localSheetId="19">'ย 3.8 จ้างลูกจ้าง'!$3:$4</definedName>
    <definedName name="_xlnm.Print_Titles" localSheetId="13">'ย 3-3.2สิ่งแวดล้อม'!$3:$4</definedName>
    <definedName name="_xlnm.Print_Titles" localSheetId="2">'ย1-1.1ปฐมวัย'!$3:$4</definedName>
    <definedName name="_xlnm.Print_Titles" localSheetId="3">'ย1-1.2วัยเรียน'!$3:$4</definedName>
    <definedName name="_xlnm.Print_Titles" localSheetId="4">'ย1-1.3วัยรุ่น'!$3:$4</definedName>
    <definedName name="_xlnm.Print_Titles" localSheetId="5">'ย1-1.4 วัยทำงาน'!$3:$4</definedName>
    <definedName name="_xlnm.Print_Titles" localSheetId="6">'ย1-1.5วัยผู้สูงอายุ พิการ'!$3:$4</definedName>
    <definedName name="_xlnm.Print_Titles" localSheetId="7">'ย2-2.1 DHS'!$3:$4</definedName>
    <definedName name="_xlnm.Print_Titles" localSheetId="8">'ย2-2.2 ทุติ ตติยภูมิ'!$3:$4</definedName>
    <definedName name="_xlnm.Print_Titles" localSheetId="10">'ย2-2.4 คุ้มครองผู้บริโภค'!$3:$4</definedName>
    <definedName name="_xlnm.Print_Titles" localSheetId="11">'ย2-2.5ยาเสพติด'!$3:$4</definedName>
    <definedName name="_xlnm.Print_Titles" localSheetId="12">'ย3-3.1 การบังคับใช้กฎหมาย'!$3:$4</definedName>
    <definedName name="_xlnm.Print_Titles" localSheetId="14">'ย3-3.3 พัฒนาบุคลากร'!$3:$4</definedName>
    <definedName name="_xlnm.Print_Titles" localSheetId="16">'ย3-3.5ยาและเวชภัณฑ์พัสดุ'!$3:$4</definedName>
    <definedName name="_xlnm.Print_Titles" localSheetId="17">'ย3-3.6 ปราบปรามทุจริต'!$3:$4</definedName>
    <definedName name="_xlnm.Print_Titles" localSheetId="0">'สรุปแผนงานโครงการ 61'!$1:$4</definedName>
  </definedNames>
  <calcPr calcId="124519"/>
</workbook>
</file>

<file path=xl/calcChain.xml><?xml version="1.0" encoding="utf-8"?>
<calcChain xmlns="http://schemas.openxmlformats.org/spreadsheetml/2006/main">
  <c r="I196" i="61"/>
  <c r="I5" i="50"/>
  <c r="I108"/>
  <c r="I27"/>
  <c r="I6"/>
  <c r="I13" i="69"/>
  <c r="I48" i="61" l="1"/>
  <c r="I81" i="71"/>
  <c r="I6" i="76"/>
  <c r="I238" i="61"/>
  <c r="I225"/>
  <c r="I6" i="74"/>
  <c r="I18"/>
  <c r="I21"/>
  <c r="I24"/>
  <c r="I31"/>
  <c r="I169" i="61" l="1"/>
  <c r="I122"/>
  <c r="I116"/>
  <c r="I16" i="75"/>
  <c r="I35" i="74"/>
  <c r="I162" i="50"/>
  <c r="I142"/>
  <c r="I135"/>
  <c r="I6" i="59"/>
  <c r="I5" i="74" l="1"/>
  <c r="I115" i="71"/>
  <c r="I61"/>
  <c r="I20" i="69" l="1"/>
  <c r="I6" i="68"/>
  <c r="I120"/>
  <c r="I139" i="65" l="1"/>
  <c r="I78"/>
  <c r="I53"/>
  <c r="I6" l="1"/>
  <c r="I29" i="64"/>
  <c r="I25"/>
  <c r="I7"/>
  <c r="I6" s="1"/>
  <c r="I90" i="56"/>
  <c r="I7"/>
  <c r="I6" l="1"/>
  <c r="I111" i="68"/>
  <c r="I100"/>
  <c r="I74"/>
  <c r="I5" s="1"/>
  <c r="I66"/>
  <c r="I52"/>
  <c r="I37"/>
  <c r="I23"/>
  <c r="I91" i="69"/>
  <c r="I65"/>
  <c r="I55"/>
  <c r="I47"/>
  <c r="I7" i="63" l="1"/>
  <c r="I83" i="66"/>
  <c r="I6" s="1"/>
  <c r="I54" i="71"/>
  <c r="I19"/>
  <c r="I6"/>
  <c r="I6" i="63" l="1"/>
  <c r="I23" i="61"/>
  <c r="I64" i="59" l="1"/>
  <c r="I58"/>
  <c r="I52"/>
  <c r="I119" i="69"/>
  <c r="I116" s="1"/>
  <c r="I108"/>
  <c r="I287" l="1"/>
  <c r="I5" s="1"/>
  <c r="I336" i="72" l="1"/>
  <c r="I173"/>
  <c r="I152"/>
  <c r="I130"/>
  <c r="I88"/>
  <c r="I63"/>
  <c r="I48"/>
  <c r="I27"/>
  <c r="I6"/>
  <c r="I5" l="1"/>
  <c r="I88" i="61"/>
  <c r="I40" i="59"/>
  <c r="I5" i="71"/>
  <c r="I31" i="65"/>
  <c r="L115" i="61"/>
  <c r="L114"/>
  <c r="L112"/>
  <c r="L111"/>
  <c r="I110"/>
  <c r="I5" i="59" l="1"/>
  <c r="I24" i="76"/>
  <c r="I6" i="73" l="1"/>
  <c r="I81" i="58" l="1"/>
  <c r="I49"/>
  <c r="I42"/>
  <c r="I34"/>
  <c r="I13"/>
  <c r="I6" l="1"/>
  <c r="I5" l="1"/>
  <c r="I195" i="65"/>
  <c r="L7" i="66"/>
  <c r="I13" i="76" l="1"/>
  <c r="I103" i="61"/>
  <c r="I5" i="73"/>
  <c r="I174" i="50"/>
  <c r="I5" i="57"/>
  <c r="L82" i="61"/>
  <c r="L84"/>
  <c r="L85"/>
  <c r="L86"/>
  <c r="L87"/>
  <c r="L109"/>
  <c r="L108"/>
  <c r="L107"/>
  <c r="L106"/>
  <c r="L105"/>
  <c r="L104"/>
  <c r="I5" l="1"/>
</calcChain>
</file>

<file path=xl/sharedStrings.xml><?xml version="1.0" encoding="utf-8"?>
<sst xmlns="http://schemas.openxmlformats.org/spreadsheetml/2006/main" count="6995" uniqueCount="4544">
  <si>
    <t>จำนวน</t>
  </si>
  <si>
    <t>รายละเอียดการใช้งบประมาณ</t>
  </si>
  <si>
    <t>ประเภท</t>
  </si>
  <si>
    <t>(2)   รหัสแผนงาน/โครงการ</t>
  </si>
  <si>
    <t xml:space="preserve">                       (3)                    แผนงาน/โครงการ</t>
  </si>
  <si>
    <t>จำนวนเงิน    (บาท)</t>
  </si>
  <si>
    <t>ระดับจังหวัด</t>
  </si>
  <si>
    <t>ระดับตำบล</t>
  </si>
  <si>
    <t>จนท.สสจ./รพ/สสอ./สอ./</t>
  </si>
  <si>
    <t>3.จัดทำเอกสารเผยแพร่และนำเสนอข้อมูลผ่าน  web :http://www.sbo.moph.go.th/sbo/ ให้หน่วยงานที่เกี่ยวข้องได้ใช้ประโยชน์เป็นแนวทางการดำเนินงานเดียวกัน</t>
  </si>
  <si>
    <t xml:space="preserve">4.ติดตามประเมินผลและทบทวนแผนยุทธศาสตร์ด้านสุขภาพ 1 ครั้ง/ปี </t>
  </si>
  <si>
    <t>ระดับอำเภอ</t>
  </si>
  <si>
    <t>1.จัดทำแผนยุทธศาสตร์และแผนปฏิบัติงานระดับอำเภอ/รพ.</t>
  </si>
  <si>
    <t>3.ติดตาม ประเมินผล และรายงานผลการดำเนินงาน</t>
  </si>
  <si>
    <t>4.ติดตามทบทวนแผนยุทธศาสตร์</t>
  </si>
  <si>
    <t>1.จัดทำแผนปฏิบัติงานระดับตำบล</t>
  </si>
  <si>
    <t>2.ปฏิบัติตามแผนงาน/โครงการ สอดรับตามยุทธศาสตร์ในระดับอำเภอ/จังหวัด/กระทรวงสาธารณสุข</t>
  </si>
  <si>
    <t>3.รายงานผลการดำเนินงาน</t>
  </si>
  <si>
    <t>4.สรุปผลการปฏิบัติงานสาธารณสุข</t>
  </si>
  <si>
    <t>65 คน</t>
  </si>
  <si>
    <t>งบโครงการ</t>
  </si>
  <si>
    <t xml:space="preserve">             (4)                       วัตถุประสงค์</t>
  </si>
  <si>
    <t xml:space="preserve"> (6)  กลุ่มเป้าหมาย</t>
  </si>
  <si>
    <t xml:space="preserve">                                         (7)                                             แผนการใช้งบประมาณ</t>
  </si>
  <si>
    <t>(8)  ระยะเวลาดำเนินการ/งบประมาณ</t>
  </si>
  <si>
    <t>พย.57</t>
  </si>
  <si>
    <t xml:space="preserve">      </t>
  </si>
  <si>
    <t>นางศรีสุดา วัชรอาภาไพบูลย์</t>
  </si>
  <si>
    <t>2.ประชุมชี้แจงแผนยุทธศาสตร์ด้านสาธารณสุขและแผนปฏิบัติการสาธารณสุขประจำปี 2558 ให้หน่วยงานในสังกัด</t>
  </si>
  <si>
    <t xml:space="preserve">  -บูรณาการกับการประชุมสรุปประเมินผลการดำเนินงานฯ</t>
  </si>
  <si>
    <t xml:space="preserve">แผนปฏิบัติการด้านสาธารณสุข  สำนักงานสาธารณสุขจังหวัดสิงห์บุรี ปีงบประมาณ 2559 </t>
  </si>
  <si>
    <t>1  เพื่อชี้แจงนโยบายการดำเนินงานสาธารณสุข ระดับกระทรวง ระดับจังหวัดปีงบประมาณ 2559</t>
  </si>
  <si>
    <t>2  เพื่อจัดทำแผนปฏิบัติงานด้านสาธารณสุข ระบบกำกับติดตามประเมินผล การดำเนินงานสาธารณสุข จังหวัดสิงห์บุรี ปีงบประมาณ 2559</t>
  </si>
  <si>
    <t>1.ประชุมคณะทำงานเพื่อการขับเคลื่อนแผนยุทธศาสตร์/จัดทำแผนปฏิบัติการด้านสาธารณสุข จังหวัดสิงห์บุรี ปี 2559</t>
  </si>
  <si>
    <t xml:space="preserve"> - ค่าอาหาร ค่าอาหารว่างและเครื่องดื่ม  65 คนๆละ 180  บาท 2วัน  23,400 บาท
             </t>
  </si>
  <si>
    <t>เงินบำรุงโรงพยาบาลบางระจัน</t>
  </si>
  <si>
    <t>2.ประชุมชี้แจงแผนยุทธศาสตร์ด้านสาธารณสุขและแผนปฏิบัติการสาธารณสุขประจำปี 2559</t>
  </si>
  <si>
    <t xml:space="preserve">จนท.สธ.   (คณะทำ งาน)   </t>
  </si>
  <si>
    <t>120 คน</t>
  </si>
  <si>
    <t xml:space="preserve">  - ค่าจ้างจัดทำเอกสารแผนปฏิบัติการดำเนินงานสาธารณสุข ปี 2559 จำนวน100 เล่มๆละ 350 บาท        เป็นเงิน  35,000 บาท    </t>
  </si>
  <si>
    <t>3 เพื่อให้ผู้ปฏิบัติงานสาธารณสุขทุกระดับ (ตำบล/อำเภอ/จังหวัด)มีความรู้ ความเข้าใจเกี่ยวกับแนวทางการดำเนินงานสาธารณสุขของจังหวัดสิงห์บุรี  ปีงบประมาณ 2558</t>
  </si>
  <si>
    <t>3 เพื่อให้องค์กรสาธารณสุขทุกระดับ (ตำบล/อำเภอ/จังหวัด)มีความรู้ ความเข้าใจร่วมใจขับเคลื่อนยุทธศาสตร์ด้านสาธารณสุข ปีงบประมาณ 2560-2563</t>
  </si>
  <si>
    <t>1.ประชุมคณะทำงานเพื่อการระดมสมอง ร่วมจัดทำแผนยุทธศาสตร์ด้านสาธารณสุข จังหวัดสิงห์บุรี ปี2560-2563</t>
  </si>
  <si>
    <t>100 คน</t>
  </si>
  <si>
    <t xml:space="preserve">จนท.สธ. คณะทำ งานระดัจังหวัด/อำเภอ/ส่วนราชการ/ภาคืเครือข่าย   </t>
  </si>
  <si>
    <t>2.ประชุมชี้แจงแผนยุทธศาสตร์ด้านสาธารณสุข เพื่อการขับเคลื่อนแผนยุทธศาสตร์ไปสู่การปฏิบัติให้กับเครือข่ายที่เกี่ยวข้องทุกระดับ</t>
  </si>
  <si>
    <t>พย.58</t>
  </si>
  <si>
    <t xml:space="preserve">                         (5)                             กิจกรรม             (จังหวัด/อำเภอ/ตำบล)</t>
  </si>
  <si>
    <t>งบประ มาณที่ใช้</t>
  </si>
  <si>
    <t>แหล่งงบ ประมาณ</t>
  </si>
  <si>
    <t>(1) รหัสตัว   ชี้วัด</t>
  </si>
  <si>
    <t>2.ประชุมชี้แจงแผนยุทธศาสตร์ด้านสาธารณสุข และแผนปฏิบัติการสาธารณสุข ประจำปี 2558 ให้หน่วยงานในสังกัด</t>
  </si>
  <si>
    <t>11.3.2โครงการจัดทำแผนยุทธศาสตร์ด้านสาธารณสุข ปี 2560-2563</t>
  </si>
  <si>
    <t>11.3.1โครงการจัดทำแผนปฏิบัติการด้านสาธารณสุข จังหวัดสิงห์บุรี ปีงบประมาณ 2559</t>
  </si>
  <si>
    <t xml:space="preserve">     (9)              ผู้รับ      ผิดชอบ</t>
  </si>
  <si>
    <t>1  เพื่อจัดทำแผนยุทธศาสตร์ด้านสาธารณสุข  ปี2560-2563 โดยความร่วมมือจากทุกภาคส่วน ทั้งภายใน ภายนอก และภาคืเครือข่ายที่เกี่ยวข้อง</t>
  </si>
  <si>
    <t>2  เพื่อการถ่ายทอดแผนยุทธศาสตร์ด้านสาธารณสุข ปี2560-2563 ไปสู่การปฏิบัติ ในระดับพื้นที่</t>
  </si>
  <si>
    <t>วัตถุประสงค์</t>
  </si>
  <si>
    <t>โครงการ การตรวจสุขภาพและประกันสุขภาพแรงงานต่างด้าว จังหวัดสิงห์บุรี</t>
  </si>
  <si>
    <t>1.เพื่อชี้แจงและซักซ้อมแนวทางการดำเนินงานตามภารกิจแก่บุคลากรที่รับผิดชอบและเกี่ยวข้องกับงานในระบบแรงงานต่างด้าว</t>
  </si>
  <si>
    <t xml:space="preserve">1.จัดประชุมชี้แจง และซักซ้อมมาตรการและแนวทางการดำเนิน งาน เรื่อง การตรวจสุขภาพและประกันสุขภาพแรงงานต่างด้าวของกระทรวงสาธารณสุข </t>
  </si>
  <si>
    <t>รพ.ทุกแห่งและ สสอ.ทุกแห่ง</t>
  </si>
  <si>
    <t>30 คน</t>
  </si>
  <si>
    <t xml:space="preserve"> - ค่าอาหารกลางวัน  อาหารว่างและเครื่องดื่ม 
30 คน x 180 บาท x  ครั้ง</t>
  </si>
  <si>
    <t>งบแรงงานต่างด้าว</t>
  </si>
  <si>
    <t xml:space="preserve">ธ.ค. 58
มี.ค. 59
 มิ.ย. 59 
ก.ย. 59
</t>
  </si>
  <si>
    <t xml:space="preserve">2.เพื่อให้แรงงานต่างด้าวได้รับการตรวจสุขภาพและประกันสุขภาพ </t>
  </si>
  <si>
    <t xml:space="preserve">3.เพื่อให้แรงงานต่างด้าวได้รับการบริการทางการแพทย์ตามชุดสิทธิประโยชน์
4.เพื่อให้มีการดำเนินการข้อมูลแรงงานต่างด้าวถูกต้อง  ครบถ้วนและมีประสิทธิภาพ </t>
  </si>
  <si>
    <t>2.โรงพยาบาล ดำเนินการตรวจสุขภาพและประกันสุขภาพแรงงานต่างหลบหนีเข้าเมืองสัญชาติ พม่า ลาว กัมพูชา และรายงานผล ลงในโปรแกรม http://fwf.cfo.in.th/ทุกเดือน</t>
  </si>
  <si>
    <t>รพ.ทุกแห่ง</t>
  </si>
  <si>
    <t>6 แห่ง</t>
  </si>
  <si>
    <t>ต.ค.58 - ก.ย. 59</t>
  </si>
  <si>
    <t xml:space="preserve">3. รายงานสถานการณ์ด้านสาธารณสุขในประชากรต่างด้าว  ในโปรแกรมhttp://phdb. moph.go.th ทุกเดือน </t>
  </si>
  <si>
    <t>4. พิมพ์บัตรประกันสุขภาพแรงงานตางด้าว</t>
  </si>
  <si>
    <t xml:space="preserve">5.จังหวัด ติดตามการส่งข้อมูลการตรวจสุขภาพและประกันสุขภาพแรงงานต่างด้าว ในโปรแกรมกองทุนผู้ประกันตนคนต่างด้าว http://fwf.cfo.in.th/ ทุกเดือน </t>
  </si>
  <si>
    <t>6.จังหวัด ติดตามการรายงานสถานการณ์ด้านสาธารณสุขในประชากรต่างด้าว และผลการตรวจสุขภาพและควบคุมโรคในประชากรต่างด้าว ในโปรแกรมhttp://phdb.moph.go.th ทุกเดือน</t>
  </si>
  <si>
    <t xml:space="preserve">รพ.ทุกแห่ง
</t>
  </si>
  <si>
    <t>7.จังหวัด สรุปผลการตรวจสุขภาพและประกันสุขภาพแรงงานต่างด้าว และผลการควบคุมโรคในประชากรต่างด้าว</t>
  </si>
  <si>
    <t>รพ.ทุกแห่ง สสอ.ทุกแห่งและสสจ.สห.</t>
  </si>
  <si>
    <t>โครงการสนับสนุนการพัฒนาศักยภาพบุคลากรหน่วยบริการ  ภายใต้งานประกันสุขภาพ  จังหวัดสิงห์บุรี ปีงบประมาณ 2559</t>
  </si>
  <si>
    <t>1. จัดทำกรอบแนวทางการดำเนินงาน</t>
  </si>
  <si>
    <t>1 ชุด</t>
  </si>
  <si>
    <t>นางยุพา  โชติกะพัฒน์</t>
  </si>
  <si>
    <t xml:space="preserve"> - เพื่อให้ผู้เกี่ยวข้องเข้าใจการบริหารงบเหมาจ่ายรายหัว ปี ๕๙</t>
  </si>
  <si>
    <t>2. แจ้งประสาน รพ.และสสอ.ทุกแห่ง  และผู้เกี่ยวข้อง เข้าประชุม</t>
  </si>
  <si>
    <t>รพ./สสอ.ทุกแห่งและผู้เกี่ยวข้อง</t>
  </si>
  <si>
    <t xml:space="preserve"> - เพื่อให้ผู้เกี่ยวข้องสามารถบริหารงบเหมาจ่ายรายหัว ปี ๕๙ ได้</t>
  </si>
  <si>
    <t>3. จัดประชุม พัฒนาศักยภาพบุคลากรหน่วยบริการ  ภายใต้งานประกันสุขภาพ  จังหวัดสิงห์บุรี  ปีงบประมาณ 2559</t>
  </si>
  <si>
    <t xml:space="preserve"> ต.ค. 58
ม.ค. 59
 เม.ย. 59 
</t>
  </si>
  <si>
    <t>โครงการบริหารงบประมาณ และควบคุมกำกับหน่วยบริการเพื่อพัฒนาประสิทธิภาพการบริหารการเงินการคลัง</t>
  </si>
  <si>
    <t xml:space="preserve"> - เพื่อเฝ้าระวังสถานการณ์การเงินการคลังของหน่วยบริการ และจัดทำข้อเสนอ  แนวทางแก้ไขปัญหาเชิงรุก </t>
  </si>
  <si>
    <t xml:space="preserve">1. แต่งตั้งคณะกรรมการปรับปรุงประสิทธิภาพการเงินการคลังระดับจังหวัด </t>
  </si>
  <si>
    <t>สปสช.</t>
  </si>
  <si>
    <t>นส.วิยดา รอดพ่าย</t>
  </si>
  <si>
    <t>คก./คท.</t>
  </si>
  <si>
    <t xml:space="preserve">แผนงานการคุ้มครองสิทธิผู้ได้รับความเสียหายจากการเข้ารับบริการ (ม.41) </t>
  </si>
  <si>
    <t>เพื่อให้คณะอนุกรรมการพิจารณาวินิจฉัยคำร้องขอรับเงินช่วยเหลือเบื้องต้น สามารถดำเนินการตามอำนาจหน้าที่ที่ได้รับมอบหมาย</t>
  </si>
  <si>
    <t xml:space="preserve">1. จังหวัดรับคำร้องขอรับเงินช่วยเหลือเบื้องต้น ตรวจสอบข้อมูล/เอกสาร </t>
  </si>
  <si>
    <t>สสจ.</t>
  </si>
  <si>
    <t xml:space="preserve"> -</t>
  </si>
  <si>
    <t>ตค.58-กย.59</t>
  </si>
  <si>
    <t>วรรณภา  จิตโสภณปัญญา</t>
  </si>
  <si>
    <t>2. จังหวัดแจ้งหน่วยบริการที่ถูกร้องเรียนเพื่อขอสำเนาเวชระเบียนของผู้รับบริการที่เกิดความเสียหาย</t>
  </si>
  <si>
    <t>3. หน่วยบริการส่งสำเนาเวชระเบียนผูรับบริการ พร้อมรับรองสำเนาส่งให้จังหวัด</t>
  </si>
  <si>
    <t>รพ.</t>
  </si>
  <si>
    <t>4. จังหวัดออกเยี่ยมบ้านผู้เสียหายเพื่อรวบรวมข้อมูล</t>
  </si>
  <si>
    <t>5. จังหวัดประสาน สปสช.เขต 4 สระบุรี เพื่อแจ้งกำหนดการประชุม</t>
  </si>
  <si>
    <t>6. จังหวัดจัดประชุมคณะอนุกรรมการพิจารณาวินิจฉัยคำร้องขอรับเงินช่วยเหลือเบื้องต้น</t>
  </si>
  <si>
    <t>7. จังหวัดสรุปผลการพิจารณาส่ง สปสช.เขต</t>
  </si>
  <si>
    <t>8. จังหวัดบันทึกข้อมูลทางโปรแกรมพิทักษ์สิทธิ</t>
  </si>
  <si>
    <t>สสจ</t>
  </si>
  <si>
    <t>แผนงานการบริหารกลุ่มผู้มีปัญหาสถานะและสิทธิ (Stateless)</t>
  </si>
  <si>
    <t>1. เพื่อให้เจ้าหน้าที่มีความรู้ความเข้าใจในการประกันสุขภาพกลุ่มผู้มีปัญหาสถานะและสิทธิ</t>
  </si>
  <si>
    <t>1. จังหวัดประชุมชี้แจงแนวทางการดำเนินงาน 1 ครั้ง และติดตามผลการดำเนินงาน 1 ครั้ง</t>
  </si>
  <si>
    <t xml:space="preserve"> - ค่าอาหารว่าง 18 คน x25 บาทx2 ครั้ง</t>
  </si>
  <si>
    <t>กองทุนกลุ่มผู้มีปัญหาสถานะและสิทธิ(ค่าบริหารจัดการ)</t>
  </si>
  <si>
    <t xml:space="preserve">   มค.59 ,     กค.59     </t>
  </si>
  <si>
    <t>วรรณภา   จิตโสภณปัญญา</t>
  </si>
  <si>
    <t>2. เพื่อแลกเปลี่ยนเรียนรู้ การดำเนินงาน และปัญหาอุปสรรค</t>
  </si>
  <si>
    <t xml:space="preserve">2. จังหวัดบริหารงบกองทุนกลุ่มผู้มีปัญหาสถานะและสิทธิ ที่กลุ่มประกันสุขภาพ สป. จัดสรรให้ </t>
  </si>
  <si>
    <t>3. จังหวัดจัดสรรค่าบริการทางการแพทย์ให้หน่วยบริการตามจำนวนประชากรเป้าหมาย</t>
  </si>
  <si>
    <t>4. รพ. ลงทะเบียนและตรวจสอบสิทธิ ตามคู่มือการดำเนินงานประกันสุขภาพผู้มีปัญหาสถานะและสิทธิ</t>
  </si>
  <si>
    <t>5. รพ. ส่งข้อมูลการให้บริการผู้ป่วยนอกและผู้ป่วยในทุกราย และข้อมูลการขอเบิกชดเชยค่าบริการทางการแพทย์(E-claim) ทางหน้าเว๊ป</t>
  </si>
  <si>
    <t xml:space="preserve"> -ค่าวัสดุ</t>
  </si>
  <si>
    <t>ทุกเดือน</t>
  </si>
  <si>
    <t>โครงการพัฒนางานลงทะเบียนหลักประกันสุขภาพถ้วนหน้าปีงบประมาณ 2559</t>
  </si>
  <si>
    <t>1. ทบทวนนายทะเบียน ระดับหน่วยบริการ และเจ้าหน้าที่ตรวจสอบสิทธิ</t>
  </si>
  <si>
    <t>รพ. / รพ.สต.</t>
  </si>
  <si>
    <t>53 แห่ง</t>
  </si>
  <si>
    <t xml:space="preserve">2. ประชุมชี้แจงผู้รับผิดชอบงานระดับ รพ./สสอ. และ ผู้แทน   รพ.สต. </t>
  </si>
  <si>
    <t>มค.59</t>
  </si>
  <si>
    <t>3. จังหวัด แจ้งข้อมูลสิทธิว่าง ให้หน่วยบริการทุกเดือน เพื่อติดตามมาลงทะเบียน</t>
  </si>
  <si>
    <t>4. จังหวัดแจ้งผลการลงทะเบียนที่ได้รับอนุมัติจาก สปสช. ให้หน่วยบริการ ทุกเดือน</t>
  </si>
  <si>
    <t xml:space="preserve"> - ค่าวัสดุ </t>
  </si>
  <si>
    <t>6.ติดตามและออกประเมิน
ระบบงานลงทะเบียนหน่วยบริการทุกแห่ง</t>
  </si>
  <si>
    <t xml:space="preserve"> - ค่าเบี้ยเลี้ยงผู้ปฏิบัติงาน ออกตรวจประเมินระบบงานลงทะเบียน 3 คน x 120 บาท x 17 วัน</t>
  </si>
  <si>
    <t>พย.-ธค. 58</t>
  </si>
  <si>
    <t xml:space="preserve"> - ค่าน้ำมันเชื้อเพลิง</t>
  </si>
  <si>
    <t>7. สรุปผลการตรวจประเมิน</t>
  </si>
  <si>
    <t>โครงการบริหารงานบริการผู้ประกันตนของจังหวัดสิงห์บุรี</t>
  </si>
  <si>
    <t>1.เพื่อชี้แจงและซักซ้อมแนวทางการดำเนินงานตามภารกิจแก่บุคลากรที่รับผิดชอบและเกี่ยวข้องกับงานในระบบผู้ประกันตน</t>
  </si>
  <si>
    <t>1.จัดทำแผนการประชุมคณะกรรมการบริหารงานบริการผู้ประกันตนของจังหวัดสิงห์บุรี ปีงบประมาณ 2559</t>
  </si>
  <si>
    <t>1 แผน</t>
  </si>
  <si>
    <t>กองทุนประกันสังคม</t>
  </si>
  <si>
    <t>นางยุภา พวกอิ่ม</t>
  </si>
  <si>
    <t>2.เพื่อให้ผู้ประกันตนได้รับการบริการทางการแพทย์ตามชุดสิทธิประโยชน์</t>
  </si>
  <si>
    <t>2.ประสานหน่วยบริการให้นำเสนอข้อมูลผลการดำเนินงานผู้ประกันตน</t>
  </si>
  <si>
    <t>หน่วยบริการ</t>
  </si>
  <si>
    <t xml:space="preserve">ต.ค. 58
ม.ค. 59
 เม.ย. 59 
ก.ค. 59
</t>
  </si>
  <si>
    <t>3.เพื่อให้มีการดำเนินการข้อมูลผู้ประกันตนถูกต้อง  ครบถ้วนและมีประสิทธิภาพ</t>
  </si>
  <si>
    <t>3.จัดทำเอกสารและวาระการประชุมฯ</t>
  </si>
  <si>
    <t>4.ดำเนินการจัดประชุมคณะกรรมการบริหารงานบริการผู้ประกันตนของจังหวัดสิงห์บุรี</t>
  </si>
  <si>
    <t>คณะกรรมการและผู้เข้าร่วมประชุม</t>
  </si>
  <si>
    <t>35 คน</t>
  </si>
  <si>
    <t xml:space="preserve"> - ค่าอาหารว่างและเครื่องดื่ม คณะกรรมการฯ/ผู้เข้าร่วมประชุมและผู้จัด 35 คน x 25 บาท x 4 ครั้ง</t>
  </si>
  <si>
    <t>5.สรุปผลการประชุมแจ้งคณะกรรมการฯ</t>
  </si>
  <si>
    <t>4 ครั้ง</t>
  </si>
  <si>
    <t>-</t>
  </si>
  <si>
    <t>อย.</t>
  </si>
  <si>
    <t>1.จัดอบรมผู้ประกอบการ</t>
  </si>
  <si>
    <t xml:space="preserve"> -ผู้ประกอบการ</t>
  </si>
  <si>
    <t>40 แห่ง</t>
  </si>
  <si>
    <t xml:space="preserve"> -ค่าอาหารจำนวน 60</t>
  </si>
  <si>
    <t>สถานที่ผลิต</t>
  </si>
  <si>
    <t>คนx130 บาทx1 วัน</t>
  </si>
  <si>
    <t>อาหารตามเกณฑ์ Primary</t>
  </si>
  <si>
    <t>อาหารที่เข้าข่าย</t>
  </si>
  <si>
    <t xml:space="preserve"> -ค่าอาหารว่างและ</t>
  </si>
  <si>
    <t>GMP ประกอบด้วย</t>
  </si>
  <si>
    <t>Primary GMP</t>
  </si>
  <si>
    <t>เครื่องดื่มจำนวน 60</t>
  </si>
  <si>
    <t xml:space="preserve"> -รายเก่าที่ได้รับอนุญาตแล้ว</t>
  </si>
  <si>
    <t>คนx25 บาทx2 มื้อ</t>
  </si>
  <si>
    <t>รายใหม่ที่ยังไม่ได้มายื่นขอ</t>
  </si>
  <si>
    <t>2 แห่ง</t>
  </si>
  <si>
    <t xml:space="preserve"> -ค่าตอบแทนวิทยากร</t>
  </si>
  <si>
    <t>มาตรฐาน</t>
  </si>
  <si>
    <t>อนุญาต</t>
  </si>
  <si>
    <t>อนุญาต)</t>
  </si>
  <si>
    <t>2.ตรวจประเมินสถานที่ผลิต</t>
  </si>
  <si>
    <t xml:space="preserve"> -ค่าเบี้ยเลี้ยงการตรวจ</t>
  </si>
  <si>
    <t>อาหารตามแนวทางที่กำหนด</t>
  </si>
  <si>
    <t>อาหารแปรรูปฯ</t>
  </si>
  <si>
    <t>ประเมินสถานที่ผลิต</t>
  </si>
  <si>
    <t>ตามกฎหมายว่าด้วยการผลิตฯ</t>
  </si>
  <si>
    <t>อาหาร 5 คนๆละ 12</t>
  </si>
  <si>
    <t>วันๆละ 120 บาท</t>
  </si>
  <si>
    <t xml:space="preserve"> -ค่าน้ำมันเชื้อเพลิง</t>
  </si>
  <si>
    <t>1.จัดทำแผนปฏิบัติการและ</t>
  </si>
  <si>
    <t>ก.พ 59</t>
  </si>
  <si>
    <t>แผนการเก็บตัวอย่างผลิตภัณฑ์</t>
  </si>
  <si>
    <t>ผลิตภัณฑ์สุขภาพ</t>
  </si>
  <si>
    <t>ส่งตรวจวิเคราะห์</t>
  </si>
  <si>
    <t xml:space="preserve"> - สถานที่ผลิต</t>
  </si>
  <si>
    <t>20 แห่ง</t>
  </si>
  <si>
    <t xml:space="preserve"> -ค่าตอบแทนผู้ตรวจ</t>
  </si>
  <si>
    <t>สุขภาพชุมชน</t>
  </si>
  <si>
    <t>วิสาหกิจผลิตภัณฑ์สุขภาพ</t>
  </si>
  <si>
    <t>วิสาหกิจ</t>
  </si>
  <si>
    <t>ชุมชน และให้คำปรึกษา</t>
  </si>
  <si>
    <t>ผลิตภัณฑ์</t>
  </si>
  <si>
    <t>วิสาหกิจชุมชนและให้</t>
  </si>
  <si>
    <t>คำปรึกษาแนะนำ</t>
  </si>
  <si>
    <t>2 คน</t>
  </si>
  <si>
    <t>3.เก็บตัวอย่างผลิตภัณฑ์</t>
  </si>
  <si>
    <t>20 ต.ย</t>
  </si>
  <si>
    <t>สุขภาพชุมชนที่ผลิตจาก</t>
  </si>
  <si>
    <t>ชุมชน เพื่อส่งตรวจวิเคราะห์</t>
  </si>
  <si>
    <t>คุณภาพทางห้องปฏิบัติการ</t>
  </si>
  <si>
    <t>เจ้าหน้าที่</t>
  </si>
  <si>
    <t>15 คน</t>
  </si>
  <si>
    <t xml:space="preserve"> -ค่าอาหารกลางวัน</t>
  </si>
  <si>
    <t>ม.ค 59</t>
  </si>
  <si>
    <t>สาธารณสุข</t>
  </si>
  <si>
    <t>15 คนx130 บาท</t>
  </si>
  <si>
    <t>และ อสม.</t>
  </si>
  <si>
    <t>1 มื้อ</t>
  </si>
  <si>
    <t xml:space="preserve">3 ตำบลๆละ </t>
  </si>
  <si>
    <t>5 คน</t>
  </si>
  <si>
    <t>เครื่องดื่ม 15 คนx25</t>
  </si>
  <si>
    <t>บาทx2 มื้อ</t>
  </si>
  <si>
    <t>2.ตรวจเฝ้าระวังแหล่ง</t>
  </si>
  <si>
    <t xml:space="preserve"> -เบี้ยเลี้ยงตำบลละ</t>
  </si>
  <si>
    <t>กระจายยาที่มีการสะสมยา</t>
  </si>
  <si>
    <t>1,000 บาทx3 ตำบล</t>
  </si>
  <si>
    <t>ปฏิชีวนะและยาสเตียรอยด์</t>
  </si>
  <si>
    <t>โฆษณา</t>
  </si>
  <si>
    <t>3.กิจกรรมแลกเปลี่ยนเรียนรู้</t>
  </si>
  <si>
    <t>พ.ค 59</t>
  </si>
  <si>
    <t>เพื่อกระตุ้นให้ชุมชนมีการ</t>
  </si>
  <si>
    <t>คน</t>
  </si>
  <si>
    <t>พัฒนากลไกในการจัดการ</t>
  </si>
  <si>
    <t>ตนเองในระยะต่อไป</t>
  </si>
  <si>
    <t>1.เพื่อสำรวจข้อมูลเครื่อง</t>
  </si>
  <si>
    <t>ระดับจังหวัดและระดับอำเภอ</t>
  </si>
  <si>
    <t>เครื่องสำอาง</t>
  </si>
  <si>
    <t>1.แจ้งเตือนและให้ข้อมูลเกี่ยว</t>
  </si>
  <si>
    <t>สถานที่</t>
  </si>
  <si>
    <t>50 แห่ง</t>
  </si>
  <si>
    <t xml:space="preserve"> 1. ค่าซื้อชุดทดสอบ</t>
  </si>
  <si>
    <t>กับเครื่องสำอางที่ไม่ปลอดภัย</t>
  </si>
  <si>
    <t>จำหน่าย</t>
  </si>
  <si>
    <t>ในการใช้แก่ผู้จำหน่ายเครื่อง</t>
  </si>
  <si>
    <t xml:space="preserve"> -ค่าชุดทดสอบ</t>
  </si>
  <si>
    <t>จำหน่ายเครื่องสำอาง</t>
  </si>
  <si>
    <t>สำอาง</t>
  </si>
  <si>
    <t>2.แจ้งเตือนและให้ข้อมูลเกี่ยว</t>
  </si>
  <si>
    <t xml:space="preserve">20 ต.ย)จำนวน 14 </t>
  </si>
  <si>
    <t>กับเครื่องสำอางที่แสดงฉลาก</t>
  </si>
  <si>
    <t>ไม่ถูกต้องแก่ผู้จำหน่าย</t>
  </si>
  <si>
    <t xml:space="preserve"> -ค่าชุดทดสอบปรอท</t>
  </si>
  <si>
    <t>แอมโมเนีย(ตรวจได้</t>
  </si>
  <si>
    <t>4.เพื่อติดตามตรวจสอบ</t>
  </si>
  <si>
    <t>3.เผยแพร่ประชาสัมพันธ์ให้</t>
  </si>
  <si>
    <t>ผู้เกี่ยวข้องได้ทราบ รวมทั้งผู้</t>
  </si>
  <si>
    <t>ชุดๆละ 750 บาท</t>
  </si>
  <si>
    <t>ผู้บริโภคได้รับขัอมูลข่าวสารที่</t>
  </si>
  <si>
    <t xml:space="preserve"> -ค่าชุดทดสอบกรด</t>
  </si>
  <si>
    <t>จำเป็น ประกอบการพิจารณา</t>
  </si>
  <si>
    <t xml:space="preserve">วิตามินเอ(ตรวจได้ 25 </t>
  </si>
  <si>
    <t>เลือกใช้สินค้าต่อไป</t>
  </si>
  <si>
    <t>4.ตรวจเฝ้าระวังในสถานที่</t>
  </si>
  <si>
    <t>500 บาท</t>
  </si>
  <si>
    <t>ผลิต สถานที่จำหน่ายเครื่อง</t>
  </si>
  <si>
    <t>สำอาง สถานเสริมสวย และ</t>
  </si>
  <si>
    <t>คลินิกเสริมความงาม</t>
  </si>
  <si>
    <t>5.เก็บตัวอย่างเครื่องสำอาง</t>
  </si>
  <si>
    <t>เก็บตัวอย่าง</t>
  </si>
  <si>
    <t>10 ต.ย</t>
  </si>
  <si>
    <t>2.ค่าซื้อตัวอย่างเครื่อง</t>
  </si>
  <si>
    <t>ส่งตรวจวิเคราะห์คุณภาพ</t>
  </si>
  <si>
    <t>กลุ่มเสี่ยง</t>
  </si>
  <si>
    <t>1.จัดอบรมนักเรียนแกนนำ</t>
  </si>
  <si>
    <t>นักเรียนระดับ</t>
  </si>
  <si>
    <t>80 คน</t>
  </si>
  <si>
    <t>อย.น้อยระดับมัธยม 12</t>
  </si>
  <si>
    <t>มัธยมศึกษา</t>
  </si>
  <si>
    <t>จำนวน 80 คนx130</t>
  </si>
  <si>
    <t>โรงเรียน</t>
  </si>
  <si>
    <t>บาทx1 วัน</t>
  </si>
  <si>
    <t>จังหวัดสิงห์บุรี</t>
  </si>
  <si>
    <t>มื้อ</t>
  </si>
  <si>
    <t>5 ชม.ๆละ 600 บาท</t>
  </si>
  <si>
    <t>2.จัดอบรมนักเรียนแกนนำ</t>
  </si>
  <si>
    <t>อย.น้อยระดับประถม 12</t>
  </si>
  <si>
    <t>ประถม</t>
  </si>
  <si>
    <t>ในการดำเนินงาน</t>
  </si>
  <si>
    <t>คุ้มครองผู้บริโภคด้าน</t>
  </si>
  <si>
    <t>ดำเนินงาน</t>
  </si>
  <si>
    <t>1.จัดประชุม สัมมนา แลก</t>
  </si>
  <si>
    <t xml:space="preserve"> -เจ้าหน้าที่</t>
  </si>
  <si>
    <t>1. ค่าอาหารกลางวัน</t>
  </si>
  <si>
    <t>ผู้บริโภคด้านผลิตภัณฑ์</t>
  </si>
  <si>
    <t>เปลี่ยนเรียนรู้</t>
  </si>
  <si>
    <t>สาธารณสุขทุก</t>
  </si>
  <si>
    <t>จำนวน 89 คน x130</t>
  </si>
  <si>
    <t>2.ประกวดผลการดำเนินงาน</t>
  </si>
  <si>
    <t>ระดับได้แก่</t>
  </si>
  <si>
    <t>บาทx1 มื้อ</t>
  </si>
  <si>
    <t>สสจ./สสอ./</t>
  </si>
  <si>
    <t>2. ค่าอาหารว่าง</t>
  </si>
  <si>
    <t>รพท./รพช./</t>
  </si>
  <si>
    <t>และเครื่องดื่ม จำนวน</t>
  </si>
  <si>
    <t>และประชาชน ในการ</t>
  </si>
  <si>
    <t>รพ.สต.</t>
  </si>
  <si>
    <t>89 คนx25 บาทx2</t>
  </si>
  <si>
    <t xml:space="preserve"> -ภาค</t>
  </si>
  <si>
    <t>24 คน</t>
  </si>
  <si>
    <t>ประชาชนและ</t>
  </si>
  <si>
    <t>3. ค่าวัสดุ</t>
  </si>
  <si>
    <t>อสม.</t>
  </si>
  <si>
    <t>4. ค่าเงินรางวัลในการ</t>
  </si>
  <si>
    <t>ประกวดเครือข่ายคุ้ม</t>
  </si>
  <si>
    <t>ครองผู้บริโภค</t>
  </si>
  <si>
    <t xml:space="preserve"> -รางวัลที่ 1</t>
  </si>
  <si>
    <t xml:space="preserve"> -รางวัลที่ 2</t>
  </si>
  <si>
    <t xml:space="preserve"> -รางวัลที่ 3</t>
  </si>
  <si>
    <t xml:space="preserve"> -รางวัลชมเชย</t>
  </si>
  <si>
    <t>4.ค่าตอบแทนคณะ</t>
  </si>
  <si>
    <t>5 คนๆละ 400 บาท</t>
  </si>
  <si>
    <t>สป.</t>
  </si>
  <si>
    <t>๑. เพื่อพัฒนาความรู้</t>
  </si>
  <si>
    <t>พื้นฐานผู้ประกอบการ</t>
  </si>
  <si>
    <t xml:space="preserve">    1. จัดอบรมผู้ประกอบการ</t>
  </si>
  <si>
    <t xml:space="preserve"> - ผู้ประกอบ-</t>
  </si>
  <si>
    <t>86 คน</t>
  </si>
  <si>
    <t xml:space="preserve"> - ค่าอาหาร,อาหารว่าง</t>
  </si>
  <si>
    <t>มี.ค 59</t>
  </si>
  <si>
    <t>ผลิตอาหารและเจ้าหน้าที่ ใน</t>
  </si>
  <si>
    <t>การ</t>
  </si>
  <si>
    <t>และเครื่องดื่ม</t>
  </si>
  <si>
    <t>2. เพื่อให้ผู้ประกอบการ</t>
  </si>
  <si>
    <t xml:space="preserve"> - เจ้าหน้าที่</t>
  </si>
  <si>
    <t>26 คน</t>
  </si>
  <si>
    <t xml:space="preserve"> - ค่าวิทยากร</t>
  </si>
  <si>
    <t>สถานที่ผลิตอาหารทั้ง</t>
  </si>
  <si>
    <t xml:space="preserve">    2. ออกตรวจประเมิน</t>
  </si>
  <si>
    <t>ต.ค 58-</t>
  </si>
  <si>
    <t xml:space="preserve"> - ค่าเบี้ยเลี้ยงการ</t>
  </si>
  <si>
    <t>ก.ย 59</t>
  </si>
  <si>
    <t>สิงห์บุรี</t>
  </si>
  <si>
    <t>ตรวจประเมิน</t>
  </si>
  <si>
    <t>วิธีการที่ดีในการผลิต</t>
  </si>
  <si>
    <t>1. เพื่อป้องกันมิให้เกิด</t>
  </si>
  <si>
    <t xml:space="preserve"> - สถาน</t>
  </si>
  <si>
    <t>ประกอบการ</t>
  </si>
  <si>
    <t>20 คน</t>
  </si>
  <si>
    <t>เครื่องดื่มแอลกอฮอล์</t>
  </si>
  <si>
    <t>3. เพื่อสร้างเสริมความ</t>
  </si>
  <si>
    <t>25 บาท</t>
  </si>
  <si>
    <t>พัฒนาขีดความสามารถ</t>
  </si>
  <si>
    <t>ยาสูบและเครื่องดื่ม</t>
  </si>
  <si>
    <t>แอลกอฮอล์ของจังหวัด</t>
  </si>
  <si>
    <t>1.ค่าเบี้ยเลี้ยงการ</t>
  </si>
  <si>
    <t>ประชาสัมพันธ์ข้อกฎหมาย</t>
  </si>
  <si>
    <t>แห่ง</t>
  </si>
  <si>
    <t>ตรวจประชาสัมพันธ์</t>
  </si>
  <si>
    <t>ควบคุมยาสูบและเครื่องดื่ม</t>
  </si>
  <si>
    <t>แอลกอฮอล์แก่ ร้านค้ารอบ</t>
  </si>
  <si>
    <t xml:space="preserve">สถานศึกษาระดับมัธยม </t>
  </si>
  <si>
    <t xml:space="preserve">จำนวน 12 เดือน </t>
  </si>
  <si>
    <t xml:space="preserve">( 12 แห่ง) ร้านอาหาร ตลาด </t>
  </si>
  <si>
    <t>(5 คนๆละ 120บาท)</t>
  </si>
  <si>
    <t>และสถานประกอบการใน</t>
  </si>
  <si>
    <t>38 คน</t>
  </si>
  <si>
    <t>1. ค่าเบี้ยประชุม</t>
  </si>
  <si>
    <t>ควบคุมเครื่องดื่มแอลกอฮอล์/</t>
  </si>
  <si>
    <t>ประธาน 1,000 บาท</t>
  </si>
  <si>
    <t>ยาสูบ จังหวัดสิงห์บุรี และ</t>
  </si>
  <si>
    <t>2. ค่าเบี้ยประชุม</t>
  </si>
  <si>
    <t>คณะอนุกรรมการควบคุม</t>
  </si>
  <si>
    <t>อนุกรรมการ 37 คน</t>
  </si>
  <si>
    <t>เครื่องดื่มแอลกอฮอล์/ยาสูบ</t>
  </si>
  <si>
    <t xml:space="preserve">คนละ 300 บาท </t>
  </si>
  <si>
    <t>3. ค่าอาหารว่างและ</t>
  </si>
  <si>
    <t>เครื่องดื่ม 25 บาท</t>
  </si>
  <si>
    <t>ผู้ประกอบการร้านยาใน</t>
  </si>
  <si>
    <t>1.ผู้ประกอบ-</t>
  </si>
  <si>
    <t>98 คน</t>
  </si>
  <si>
    <t>ร้านขายยา และเจ้าหน้าที่</t>
  </si>
  <si>
    <t>173คนx250บาทx</t>
  </si>
  <si>
    <t>2. เจ้าหน้าที่</t>
  </si>
  <si>
    <t>75 คน</t>
  </si>
  <si>
    <t>2.เพื่อเฝ้าระวังปัญหา</t>
  </si>
  <si>
    <t>เครื่องดื่ม173คนX</t>
  </si>
  <si>
    <t>การฝ่าฝืนกฎหมาย</t>
  </si>
  <si>
    <t>50บาทx2มื้อ</t>
  </si>
  <si>
    <t xml:space="preserve"> -ค่าเช่าห้องประชุม</t>
  </si>
  <si>
    <t>สเตียรอยด์</t>
  </si>
  <si>
    <t>ตัวอย่าง</t>
  </si>
  <si>
    <t>1.เพื่อลดต้นทุนค่ายาและ</t>
  </si>
  <si>
    <t>เวชภัณฑ์ที่มิใช่ยาของ</t>
  </si>
  <si>
    <t>1.แต่งตั้งคณะกรรมการเพิ่ม</t>
  </si>
  <si>
    <t>ผู้รับผิดชอบใน</t>
  </si>
  <si>
    <t>60 คน</t>
  </si>
  <si>
    <t xml:space="preserve"> - ค่าอาหารกลางวัน</t>
  </si>
  <si>
    <t xml:space="preserve"> - ครั้งที่ 1  </t>
  </si>
  <si>
    <t>โรงพยาบาลในจังหวัดสิงห์บุรี</t>
  </si>
  <si>
    <t>ประสิทธิภาพการบริหารจัด</t>
  </si>
  <si>
    <t>การจัดซื้อยา</t>
  </si>
  <si>
    <t>2 ครั้ง</t>
  </si>
  <si>
    <t>อาหารว่างและเครื่อง</t>
  </si>
  <si>
    <t>ธ.ค 58</t>
  </si>
  <si>
    <t>2.เพื่อพัฒนาระบบการ</t>
  </si>
  <si>
    <t>การด้านยา และด้านเวชภัณฑ์</t>
  </si>
  <si>
    <t>และเวชภัณฑ์</t>
  </si>
  <si>
    <t>50 คน</t>
  </si>
  <si>
    <t>ดื่ม 2 ครั้งx60 คนx</t>
  </si>
  <si>
    <t xml:space="preserve"> - ครั้งที่ 2</t>
  </si>
  <si>
    <t>บริหารจัดการด้านยาและ</t>
  </si>
  <si>
    <t>ที่มิใช่ยาในโรงพยาบาล และ</t>
  </si>
  <si>
    <t>ที่มิใช่ยาของ</t>
  </si>
  <si>
    <t>1 ครั้ง</t>
  </si>
  <si>
    <t>180 บาท</t>
  </si>
  <si>
    <t>ปี 2559</t>
  </si>
  <si>
    <t>เวชภัณฑ์ที่มิใช่ยาให้มี</t>
  </si>
  <si>
    <t>การจัดซื้อยาและเวชภัณฑ์ที่</t>
  </si>
  <si>
    <t>โรงพยาบาล</t>
  </si>
  <si>
    <t xml:space="preserve"> - ค่าวัสดุใช้สอยและ</t>
  </si>
  <si>
    <t xml:space="preserve"> - ครั้งที่ 3</t>
  </si>
  <si>
    <t>ประสิทธิภาพ</t>
  </si>
  <si>
    <t>มิใช่ยาร่วม จังหวัดสิงห์บุรี</t>
  </si>
  <si>
    <t>ทุกแห่ง 5</t>
  </si>
  <si>
    <t>อุปกรณ์</t>
  </si>
  <si>
    <t>เม.ย 59</t>
  </si>
  <si>
    <t>3.เพื่อดำเนินการจัดซื้อจัดหา</t>
  </si>
  <si>
    <t>2.ประชุมคณะกรรมการฯ</t>
  </si>
  <si>
    <t>ประเภทได้แก่</t>
  </si>
  <si>
    <t>ยาและเวชภัณฑ์ที่มิใช่ยาร่วม</t>
  </si>
  <si>
    <t>เพื่อดำเนินการตาม</t>
  </si>
  <si>
    <t>ยา, วัสดุการ</t>
  </si>
  <si>
    <t>กันในระดับจังหวัด</t>
  </si>
  <si>
    <t>แพทย์ทั่วไป,</t>
  </si>
  <si>
    <t>ดื่ม 1 ครั้งx50 คนx</t>
  </si>
  <si>
    <t>ศาสตร์การ</t>
  </si>
  <si>
    <t>แพทย์,วัสดุ</t>
  </si>
  <si>
    <t>เอกซ์เรย์</t>
  </si>
  <si>
    <t>1.ประชุมคณะอนุกรรมการ</t>
  </si>
  <si>
    <t>91 แห่ง</t>
  </si>
  <si>
    <t xml:space="preserve"> - ครั้งที่ 1</t>
  </si>
  <si>
    <t>สถานพยาบาลประจำจังหวัด</t>
  </si>
  <si>
    <t>พยาบาล</t>
  </si>
  <si>
    <t>ประธาน 1,250 บาท</t>
  </si>
  <si>
    <t>เอกชน</t>
  </si>
  <si>
    <t>จำนวน 3 ครั้ง</t>
  </si>
  <si>
    <t>2.  เพื่อสนับสนุนการ</t>
  </si>
  <si>
    <t xml:space="preserve"> 8 คน</t>
  </si>
  <si>
    <t>ดำเนินงานคุ้มครองผู้บริโภค</t>
  </si>
  <si>
    <t>อนุกรรมการ 7 คน</t>
  </si>
  <si>
    <t xml:space="preserve">คนละ 1,000 บาท </t>
  </si>
  <si>
    <t>บริการสุขภาพใน</t>
  </si>
  <si>
    <t>ระดับสากล</t>
  </si>
  <si>
    <t xml:space="preserve">    1. จัดอบรมเจ้าหน้าที่</t>
  </si>
  <si>
    <t>สาธารณสุข รพ.สต ทุกแห่ง</t>
  </si>
  <si>
    <t>จำนวน 65 คนx 130</t>
  </si>
  <si>
    <t>บาท x 1 มื้อ</t>
  </si>
  <si>
    <t>65 คน x 25 บาท x</t>
  </si>
  <si>
    <t>2 มื้อ</t>
  </si>
  <si>
    <t xml:space="preserve">3. ค่าวิทยากร </t>
  </si>
  <si>
    <t>2. เพิ่มองค์ความรู้ ความ</t>
  </si>
  <si>
    <t>2.หน่วยบริการสาธารณสุขมี</t>
  </si>
  <si>
    <t>ฐานข้อมูลที่เกี่ยวข้องกับการ</t>
  </si>
  <si>
    <t>ด้านผลิตภัณฑ์สุขภาพ (มี</t>
  </si>
  <si>
    <t>ทะเบียนคุม) ดังนี้</t>
  </si>
  <si>
    <t xml:space="preserve"> - ร้านขายของชำ</t>
  </si>
  <si>
    <t xml:space="preserve"> - ตลาดสด ตลาดนัด</t>
  </si>
  <si>
    <t xml:space="preserve"> - รถขายของเร่</t>
  </si>
  <si>
    <t xml:space="preserve"> - ร้านขายยา</t>
  </si>
  <si>
    <t>3.หน่วยบริการสาธารณสุขมี</t>
  </si>
  <si>
    <t>แผนปฏิบัติการประจำปี</t>
  </si>
  <si>
    <t>2559 โดยต้องครอบคลุม</t>
  </si>
  <si>
    <t>กิจกรรมเกี่ยวกับผลิตภัณฑ์</t>
  </si>
  <si>
    <t>สุขภาพ ดังนี้</t>
  </si>
  <si>
    <t xml:space="preserve"> -การตรวจให้คำแนะนำ</t>
  </si>
  <si>
    <t>สถานประกอบการที่เกี่ยวข้อง</t>
  </si>
  <si>
    <t>กับผลิตภัณฑ์สุขภาพ</t>
  </si>
  <si>
    <t xml:space="preserve"> -การตรวจสอบฉลากและ</t>
  </si>
  <si>
    <t>สุขภาพ</t>
  </si>
  <si>
    <t>1. เพื่อสนับสนุนและพัฒนา</t>
  </si>
  <si>
    <t xml:space="preserve">    1. จัดอบรม ผู้รับผิดชอบ</t>
  </si>
  <si>
    <t>จนท.เทศบาล</t>
  </si>
  <si>
    <t>7 คน</t>
  </si>
  <si>
    <t>งานคุ้มครองผู้บริโภคจาก</t>
  </si>
  <si>
    <t>จนท.สสอ/รพ</t>
  </si>
  <si>
    <t>12 คน</t>
  </si>
  <si>
    <t xml:space="preserve">จำนวน 25 คนx130 </t>
  </si>
  <si>
    <t>ให้เข้มแข็ง</t>
  </si>
  <si>
    <t>เทศบาล/สสอ./รพ.ทุกแห่ง</t>
  </si>
  <si>
    <t>จนท.สสจ</t>
  </si>
  <si>
    <t>6 คน</t>
  </si>
  <si>
    <t>2.ประชุมแต่งตั้งคณะ</t>
  </si>
  <si>
    <t>กรรมการเครือข่ายคุ้มครอง</t>
  </si>
  <si>
    <t>สุขภาพส่วนท้องถิ่น</t>
  </si>
  <si>
    <t>3.ร่วมตรวจสอบ ควบคุม</t>
  </si>
  <si>
    <t>กำกับผลิตภัณฑ์สุขภาพ</t>
  </si>
  <si>
    <t>ประชาสัมพันธ์</t>
  </si>
  <si>
    <t xml:space="preserve">๑. เพื่อสำรวจ รวบรวม </t>
  </si>
  <si>
    <t>กรม</t>
  </si>
  <si>
    <t>กิจกรรม</t>
  </si>
  <si>
    <t>พัฒนา-</t>
  </si>
  <si>
    <t xml:space="preserve">การแพทย์แผนไทย </t>
  </si>
  <si>
    <t>1. สำรวจ รวบรวม ตรวจสอบ</t>
  </si>
  <si>
    <t>แพทย์-</t>
  </si>
  <si>
    <t xml:space="preserve">และ บุคลากรฯ ๗ กลุ่ม  </t>
  </si>
  <si>
    <t>แผน</t>
  </si>
  <si>
    <t>ไทยฯ</t>
  </si>
  <si>
    <t xml:space="preserve"> 2. สำรวจตำรับยาและตำรา</t>
  </si>
  <si>
    <t>ปัจจุบัน</t>
  </si>
  <si>
    <t xml:space="preserve">  การแพทย์แผนไทย</t>
  </si>
  <si>
    <t xml:space="preserve"> 8. จัดกิจกรรมพิธีบูชาครู </t>
  </si>
  <si>
    <t>เครือข่าย</t>
  </si>
  <si>
    <t>ระดับอำเภอ/ตำบล</t>
  </si>
  <si>
    <t>ภูมิปัญญาฯ</t>
  </si>
  <si>
    <t xml:space="preserve">จำนวน 100 คนๆ ละ </t>
  </si>
  <si>
    <t>180 บาท 1 วัน</t>
  </si>
  <si>
    <t xml:space="preserve">1. ค่าที่พักเจ้าหน้าที่ </t>
  </si>
  <si>
    <t>บุคลากร</t>
  </si>
  <si>
    <t xml:space="preserve">สุขภาพ </t>
  </si>
  <si>
    <t>แพทย์</t>
  </si>
  <si>
    <t>พื้นบ้าน</t>
  </si>
  <si>
    <t xml:space="preserve"> 500 บาท x 3 คืน</t>
  </si>
  <si>
    <t xml:space="preserve">สุขภาพ และสมุนไพร </t>
  </si>
  <si>
    <t>4. ค่าตอบแทน</t>
  </si>
  <si>
    <t xml:space="preserve">   </t>
  </si>
  <si>
    <t>แผนพัฒนาสุขภาพกลุ่มเด็กปฐมวัย     (0-5 ปี)/สตรี</t>
  </si>
  <si>
    <t xml:space="preserve">จากข้อมูลสถานการณ์ปัญหากลุ่มเด็กปฐมวัย (0-5 ปี) และสตรี  ของจังหวัดสิงห์บุรี ในช่วงปีงบประมาณ 2557 -2558 ที่ผ่านมา พบว่า มีผลการดำเนินงานตามตัวชี้วัดของกระทรวงสาธารณสุขที่ยังไม่ผ่านเกณฑ์ ดังนี้ 1) การฝากครรภ์ครั้งแรกก่อนหรือเท่ากับ 12 สัปดาห์ ร้อยละ57.24-63.51 (ไม่น้อยกว่าร้อยละ 60) 2) ทารกแรกเกิดมีภาวะพร่องไทรอยด์ฮอร์โมน ร้อยละ3.94-4.08 (ไม่เกินร้อยละ 3) 3) มารดาคลอดบุตรอายุน้อยกว่า 20 ปี ร้อยละ15.37-15.86 (ไม่เกินร้อยละ 10) 4)และ 5) ศูนย์เด็กเล็กผ่านเกณฑ์คุณภาพ (ข้อมูลสค.58)ร้อยละ 37.50 (ไม่น้อยกว่าร้อยละ 60) จากสถานการณ์ปัญหาดังกล่าว จังหวัดสิงห์บุรี ได้จัดทำโครงการบูรณาการเพื่อแก้ไขปัญหาดังกล่าว  ได้แก่ 1) โครงการส่งเสริมพัฒนาการเด็กปฐมวัย พัฒนาวัยใส เด็กไทยฉลาด สิงห์บุรี ปี 2559       </t>
  </si>
  <si>
    <t>พัฒนาระบบบริการ MCH ให้ได้มาตรฐานตามเกณฑ์การประเมิน รพ.สายใยรักแห่งครอบครัว</t>
  </si>
  <si>
    <t>งานส่งเสริมสุขภาพ</t>
  </si>
  <si>
    <t>1.พัฒนาระบบบริการ MCH ให้ได้มาตรฐานตามเกณฑ์การประเมิน มาตรฐานงานอนามัยแม่และเด็ก</t>
  </si>
  <si>
    <t>1.มีคำสั่งคณะกรรมการอนามัยแม่และเด็กระดับจังหวัด</t>
  </si>
  <si>
    <t>นงลักษณ์เกตุแก้ว</t>
  </si>
  <si>
    <t>2. จัดประชุมคณะกรรมการงานอนามัยแม่และเด็ก (MCH)4 ครั้ง/ปี</t>
  </si>
  <si>
    <t>กรรมการ</t>
  </si>
  <si>
    <t>40 คน</t>
  </si>
  <si>
    <t xml:space="preserve"> -ค่าอาหารว่าง 40 คน  X25 บาท X 4 ครั้ง                               </t>
  </si>
  <si>
    <t>ตค.-ธค58 มค-มีค59เมย-มิย.59 กค.-กย.59</t>
  </si>
  <si>
    <t xml:space="preserve">  1000         1000        1000     1000</t>
  </si>
  <si>
    <t>และเก็บข้อมูลการเสียชีวิตในโรงพยาบาลของทารกแรกเกิดน้ำหนักต่ำกว่า 2500 กรัม ภายใน 28 วันแรก แยกน้ำหนักน้อยกว่า 1,000 กรัมน้ำหนัก1000-1499 กรัม,น้ำหนัก1500-2499 กรัม</t>
  </si>
  <si>
    <t>47 แห่ง</t>
  </si>
  <si>
    <t>ระดับอำเภอ/ คปสอ.</t>
  </si>
  <si>
    <t>1.มีคำสั่งแต่งตั้งคณะกรรมการอนามัยแม่และเด็กระดับอำเภอ/รพ.</t>
  </si>
  <si>
    <t>สสอ.</t>
  </si>
  <si>
    <t>งบพื้นที่</t>
  </si>
  <si>
    <t>2.มีการประชุมคณะกรรมการอนามัยแม่และเด็กระดับอำเภอ/รพ.12 ครั้ง/ปี</t>
  </si>
  <si>
    <t>3.จัดทำแผนการดำเนินงานอนามัยแม่และเด็กระดับ รพ.ตามมาตรฐานงานอนามัยแม่และเด็ก</t>
  </si>
  <si>
    <t xml:space="preserve">รพ. </t>
  </si>
  <si>
    <t>6  แห่ง</t>
  </si>
  <si>
    <t>5.ดำเนินการตามเกณฑ์ ANC,LR,WCC คุณภาพ</t>
  </si>
  <si>
    <t>2.มีแผนการดำเนินงานอนามัยแม่และเด็กระดับตำบลและดำเนินงานตามแผน</t>
  </si>
  <si>
    <t>3.มีรายงานผลการดำเนินงานอนามัยแม่และเด็กทุกเดือน</t>
  </si>
  <si>
    <t>4.รวบรวมและวิเคราะห์ผลงานอนามัยแม่และเด็กเพื่อสอดรับตามตัวชี้วัด/ปัญหาตามพื้นที่</t>
  </si>
  <si>
    <t>2.เสริมสร้างความเข้มแข็งชมรมอนามัยแม่และเด็ก/เครือข่ายการดำเนินงานอนามัยแม่และเด็ก และการเสริมสร้างสติปัญญาเด็กไทย</t>
  </si>
  <si>
    <t>นงลักษณ์ เกตุแก้ว</t>
  </si>
  <si>
    <t xml:space="preserve">1. สนับสนุนการดำเนินงาน ตำบลนมแม่เพื่องานอนามัยแม่และเด็ก/มาตรฐานงานอนามัยแม่และเด็ก </t>
  </si>
  <si>
    <t xml:space="preserve">2.นิเทศติดตามและสุ่มประเมิน ตำบลนมแม่เพื่องานอนามัยแม่และเด็ก/มาตรฐานงานอนามัยแม่และเด็ก </t>
  </si>
  <si>
    <t>สุภาวดี</t>
  </si>
  <si>
    <t>ระดับเภอ/คปสอ.</t>
  </si>
  <si>
    <t>สสอ./รพ</t>
  </si>
  <si>
    <t>2.ประสาน ชี้แจง สนับสนุน ให้ความรู้เครือข่ายที่เกี่ยวข้อง</t>
  </si>
  <si>
    <t>3.ดำเนินงานตำบลนมแม่เพื่องานอนามัยแม่และเด็ก/มาตรฐานงานอนามัยแม่และเด็กและดำเนินงานตำบลนมแม่อย่างยั่งยืน</t>
  </si>
  <si>
    <t>ทั้งจังหวัด</t>
  </si>
  <si>
    <t>4.รายงานผลการดำเนินงาน</t>
  </si>
  <si>
    <t>5.สรุปและวิเคราะห์ข้อมูลการดำเนินงานภาพตำบล</t>
  </si>
  <si>
    <t>3  สร้างกระแสสังคมและการประชาสัมพันธ์</t>
  </si>
  <si>
    <t>2. สนับสนุนจัดรณรงค์ในช่วงวันสำคัญต่างๆ ได้แก่“ สัปดาห์นมแม่โลก”วันธาลัสซีเมียโลก 1 ครั้ง (8 พ.ค.2559) สัปดาห์ป้องกันการตลอดก่อนกำหนดและวันไอโอดีนแห่งชาติ</t>
  </si>
  <si>
    <t>3. ผลิต / สนับสนุนสื่อเผยแพร่ในการดำเนินงานฯ</t>
  </si>
  <si>
    <t>ระดับอำเภอ/รพ.</t>
  </si>
  <si>
    <t>1. เผยแพร่ประชาสัมพันธ์ข้อมูล ข่าวสาร ให้แก่ รพ.สต.และเครือข่ายที่เกี่ยวข้อง</t>
  </si>
  <si>
    <t>ทุกอำเภอ</t>
  </si>
  <si>
    <t>1. เผยแพร่ประชาสัมพันธ์ข้อมูล ข่าวสาร ให้แก่ เครือข่ายที่เกี่ยวข้อง</t>
  </si>
  <si>
    <t>ทุกตำบล</t>
  </si>
  <si>
    <t>2. จัดรณรงค์ในช่วงวันสำคัญต่างๆ ได้แก่</t>
  </si>
  <si>
    <t xml:space="preserve">“ สัปดาห์นมแม่โลก”วันธาลัสซีเมียโลก 1 ครั้ง (8 พ.ค.2559) </t>
  </si>
  <si>
    <t>3.1จัดเก็บรายงานการเฝ้าระวังภาวะโภชนาการเด็กในศูนย์เด็กเล็ก เทอมละ 1 ครั้ง</t>
  </si>
  <si>
    <t>3.2จัดเก็บรายงานการประเมินพัฒนาการเด็กในศูนย์เด็กเล็ก</t>
  </si>
  <si>
    <t>3.3จัดเก็บรายงานการประเมินความฉลาดทางอารมณ์เด็ก 3 - 5 ปี ในศูนย์เด็กเล็ก</t>
  </si>
  <si>
    <t>3.4 ติดตามการแก้ไขปัญหาเด็กที่มีพัฒนาการล่าช้าและเด็กที่มีคะแนนความฉลาดทางอารมณ์น้อยกว่า 41</t>
  </si>
  <si>
    <t>-ค่าวัสดุ</t>
  </si>
  <si>
    <t>-ค่าวิทยากร</t>
  </si>
  <si>
    <t>ศพด.</t>
  </si>
  <si>
    <t>ระดับอำเภอ/คปสอ.</t>
  </si>
  <si>
    <t>ระดับรพ.สต./รพ./ศสม.</t>
  </si>
  <si>
    <t>ครูผู้ดูแลเด็กทุกคน</t>
  </si>
  <si>
    <t>โครงการห่วงใยใส่ใจ IQ&amp; EQ  สุขภาพจิต จังหวัดสิงห์บุรี ปี 2559</t>
  </si>
  <si>
    <t>1.เพื่อให้เด็กปฐมวัย 3-5 ปีได้รับการตรวจคัดกรอง EQร้อยละ 50</t>
  </si>
  <si>
    <t>กิจกรรมระดับจังหวัด</t>
  </si>
  <si>
    <t>2.เพื่อให้เด็ก EQ ต่ำกว่าปกติ ได้รับการดูแลร้อยละ 100</t>
  </si>
  <si>
    <t>กิจกรรมระดับอำเภอ/คปสอ.</t>
  </si>
  <si>
    <t>รพ./สสอ.</t>
  </si>
  <si>
    <t>1.สนับสนุนการดำเนินงานของศูนย์เด็กเล็กและโรงเรียนในชั้นอนุบาลในการคัดกรองส่งเสริม IQ &amp; EQ</t>
  </si>
  <si>
    <t>2.สรุปผลการดำเดินงานคัดกรองและการช่วยเหลือ IQ &amp; EQ ระดับอำเภอ</t>
  </si>
  <si>
    <t>กิจกรรมระดับหน่วยบริการสาธารณสุข(รพ./รพ.สต./ศสม.)</t>
  </si>
  <si>
    <t>รพ./รพ.สต.</t>
  </si>
  <si>
    <t>ค่าวัสดุ</t>
  </si>
  <si>
    <t>1.โครงการส่งเสริมสุขภาพเด็กวัยเรียนจังหวัดสิงห์บุรีปี 2559</t>
  </si>
  <si>
    <t>ทุกแห่ง</t>
  </si>
  <si>
    <t>1.เพื่อส่งเสริมให้โรงเรียนส่งเสริมสุขภาพเกิดการพัฒนาตนเอง จนผ่านเกณฑ์มาตรฐาน  โรงเรียน
ส่งเสริมสุขภาพ</t>
  </si>
  <si>
    <t>รพ.สต.ทุกแห่ง</t>
  </si>
  <si>
    <t>2.เพื่อเฝ้าระวังภาวะสุขภาพนักเรียนโดยเฉพาะภาวะการเจริญเติบโตรวมทั้งแก้ไขปัญหาเด็กที่มีภาวะอ้วน</t>
  </si>
  <si>
    <t xml:space="preserve"> </t>
  </si>
  <si>
    <t>มค-มีค59</t>
  </si>
  <si>
    <t>1.5สนับสนุนการดำเนินงานโรงเรียนส่งเสริมสุขภาพทุกระดับ</t>
  </si>
  <si>
    <t>1.6ประเมินมาตรฐานโรงเรียนส่งเสริมสุขภาพประจำปี2559</t>
  </si>
  <si>
    <t>ร.ร.ทุกแห่ง</t>
  </si>
  <si>
    <t>142 แห่ง</t>
  </si>
  <si>
    <t>สสอ./รพ.ทุกแห่ง</t>
  </si>
  <si>
    <t>12 แห่ง</t>
  </si>
  <si>
    <t>2.จัดทำแผนปฏิบัติการเพื่อควบคุม กำกับ การดำเนินงานตามกิจกรรมข้อที่1 (เน้นการแก้ไขภาวะอ้วน ในเด็กวัยเรียน) ของรพ.สต.ต่างๆหรือจัดทำแผนงาน/โครงการแก้ไขปัญหาเด็กอ้วนในระดับอำเภอ</t>
  </si>
  <si>
    <t>3.นิเทศ ติดตามการดำเนินงานตามกิจกรรมข้อที่1ของรพ.สต.ต่างๆ</t>
  </si>
  <si>
    <t>142แห่ง</t>
  </si>
  <si>
    <t>5.จัดเก็บ และตรวจสอบรายงานต่างๆ รวมทั้ง.สรุป/วิเคราะห์ภาพรวมระดับอำเภอ</t>
  </si>
  <si>
    <t>1.สำรวจข้อมูลพื้นฐานงานอนามัยโรงเรียนงานสร้างเสริมภูมิคุ้มกันโรค งานทันตสาธารณสุขของโรงเรียนในเขตรับผิดชอบ/</t>
  </si>
  <si>
    <t>2.ตรวจสุขภาพนักเรียนทุกระดับชั้น  ตามชุดสิทธิประโยชน์(P&amp;P)/</t>
  </si>
  <si>
    <t>ในเขต</t>
  </si>
  <si>
    <t>รับผิดชอบทุกแห่ง</t>
  </si>
  <si>
    <t>3.รักษา/ส่งต่อ/ติดตามผล นร.ที่พบโรคจากการตรวจสุขภาพ</t>
  </si>
  <si>
    <t>4.สนับสนุนและติดตามให้นร.มีการใช้สมุดบันทึกสุขภาพด้วยตนเองฯ เทอมละ1ครั้ง</t>
  </si>
  <si>
    <t>5.จ่ายยาเม็ดเสริมธาตุเหล็กแก่เด็กวัยเรียน(อายุ 6 - 14 ปี) ทุกคน สัปดาห์ละ 1 ครั้ง</t>
  </si>
  <si>
    <t xml:space="preserve">6.เฝ้าระวังภาวะโภชนาการนักเรียนทุกระดับชั้นเทอมละ 1ครั้ง </t>
  </si>
  <si>
    <t>7. บันทึกข้อมูลการให้บริการ ในโปรแกรม Hosxp และตรวจสอบการบันทึกในระบบ43 แฟ้มมาตรฐานในส่วนที่เกี่ยวข้องให้ครบถ้วน ถูกต้อง ทันเวลา</t>
  </si>
  <si>
    <t>8.รายงานผลงานในระบบ manaul ในกรณีที่ไม่สามารถออกรายงานในระบบ43แฟ้มได้</t>
  </si>
  <si>
    <t>9.ให้ความรู้ในการส่งเสริมสุขภาพและป้องกันโรคแก่นักเรียนทุกระดับชั้น และ/นักเรียนแกนนำด้านสุขภาพ</t>
  </si>
  <si>
    <t>11.สนับสนุนการจัดตั้งชมรมสุขภาพ/จัดอบรมนักเรียนแกนนำ</t>
  </si>
  <si>
    <t>13.ร่วมกับสสอ.ในการประเมินมาตรฐานโรงเรียนส่งเสริมสุขภาพ</t>
  </si>
  <si>
    <t>14.สรุป/วิเคราะห์ภาพรวมระดับรพ./รพ.สต/ศสม.</t>
  </si>
  <si>
    <t>ป้องกันแก้ไขปัญหาการตั้งครรภ์จังหวัดสิงห์บุรี ปี 2559</t>
  </si>
  <si>
    <t xml:space="preserve">1.เพื่อลดอัตราการคลอดในวัยรุ่นอายุ 15-19 ปี </t>
  </si>
  <si>
    <t>2.เพื่อลดการตั้งครรภ์ซ้ำในวัยรุ่น</t>
  </si>
  <si>
    <t>1.สนับสนุนให้มีการจัดอบรม เสริมทักษะชีวิตป้องกันปัญหาวัยรุ่น</t>
  </si>
  <si>
    <t>รร.</t>
  </si>
  <si>
    <t>3.เพื่อเพิ่มการคุมกำเนิดกึ่งถาวรในวัยรุ่น</t>
  </si>
  <si>
    <t>2.สนับสนุนการสำรวจวิเคราะห์ข้อมูลปัญหาตั้งครรภ์วัยรุ่น</t>
  </si>
  <si>
    <t>21-25 ธ.ค.</t>
  </si>
  <si>
    <t>3.ส่งเสริมการดำเนินกิจกรรมอนามัยเจริญพันธุ์</t>
  </si>
  <si>
    <t>5.ส่งเสริมการดำเนินการบริการที่เป็นมิตรกับวัยรุ่น</t>
  </si>
  <si>
    <t>6.สนับสนุนสื่อการดำเนินงาน</t>
  </si>
  <si>
    <t>7.ส่งเสริมการคุมกำเนิดในวัยรุ่น</t>
  </si>
  <si>
    <t>6.ติดตามประเมินผลการดำเนินงาน</t>
  </si>
  <si>
    <t>2.สนับสนุนการขับเคลื่อนบริการที่เป็นมิตรกับวัยรุ่น</t>
  </si>
  <si>
    <t>3.ติดตามประเมินผล</t>
  </si>
  <si>
    <t>1.ดำเนินกิจกรรมป้องกันปัญหาตั้งครรภ์วัยรุ่นในชุมชน&amp;โรงเรียน</t>
  </si>
  <si>
    <t>2.ดำเนินกิจกรรมบริการให้คำปรึกษาปัญหาวัยรุ่น</t>
  </si>
  <si>
    <t>3.ดำเนินการติดตามการฝากครรภ์คุณภาพในวัยรุ่น</t>
  </si>
  <si>
    <t>4.ดำเนินการส่งเสริมการคุมกำเนิดในวัยรุ่น</t>
  </si>
  <si>
    <t>1.โครงการ TO BE NUMBER ONE จังหวัดสิงห์บุรี ปี 2559</t>
  </si>
  <si>
    <t xml:space="preserve">อารีย์/        สุภาวดี </t>
  </si>
  <si>
    <t xml:space="preserve">1.พัฒนาทีมคณะทำงาน และพัฒนาชมรม ฯ </t>
  </si>
  <si>
    <t>2.รวมกิจกรรมการประกวดจังหวัด/ชมรม</t>
  </si>
  <si>
    <t>1. ประชุมเชิงปฏิบัติการทีมคณะทำงานระดับจังหวัด</t>
  </si>
  <si>
    <t xml:space="preserve">ค่าอาหาร ค่าวิทยากร            ค่าวัสดุ </t>
  </si>
  <si>
    <t>ม.ค.59</t>
  </si>
  <si>
    <t>สธ.</t>
  </si>
  <si>
    <t>1.เพื่อให้ประชาชน</t>
  </si>
  <si>
    <t>ผู้ยากไร้ที่อยู่ในพื้นที่</t>
  </si>
  <si>
    <t>1.ประสานงานกับหน่วยงานที่</t>
  </si>
  <si>
    <t>ห่างไกล ได้มีโอกาส</t>
  </si>
  <si>
    <t>เกี่ยวข้อง</t>
  </si>
  <si>
    <t>ในการรับบริการทาง</t>
  </si>
  <si>
    <t>2.จัดทำคำสั่งแต่งตั้ง</t>
  </si>
  <si>
    <t>งาน</t>
  </si>
  <si>
    <t>การแพทย์และสาธารณสุข</t>
  </si>
  <si>
    <t xml:space="preserve">คณะกรรมการดำเนินงาน </t>
  </si>
  <si>
    <t>อย่างทั่วถึงและได้รับการ</t>
  </si>
  <si>
    <t>พอ.สว. จังหวัดสิงห์บุรี</t>
  </si>
  <si>
    <t>ดูแลทั้งด้านการส่งเสริม</t>
  </si>
  <si>
    <t>3.ประชุมคณะกรรมการ</t>
  </si>
  <si>
    <t>- ค่าอาหารว่างและเครื่องดื่ม</t>
  </si>
  <si>
    <t>สุขภาพ การควบคุมโรค</t>
  </si>
  <si>
    <t>ดำเนินงาน พอ.สว.จังหวัด</t>
  </si>
  <si>
    <t>การรักษาพยาบาลและการ</t>
  </si>
  <si>
    <t>ฟื้นฟูสภาพ</t>
  </si>
  <si>
    <t>4.รับสมัครสมาชิก พอ.สว.</t>
  </si>
  <si>
    <t>2.เพื่อให้กลุ่มองค์กร</t>
  </si>
  <si>
    <t>หน่วยงานทั้งภาครัฐและ</t>
  </si>
  <si>
    <t>5.จัดอบรมเจ้าหน้าที่ผู้ปฏิบัติ</t>
  </si>
  <si>
    <t>150 คน</t>
  </si>
  <si>
    <t>- ค่าอาหาร,อาหารว่าง,และเครื่องดื่ม</t>
  </si>
  <si>
    <t>เอกชนได้มีส่วนร่วมดูแล</t>
  </si>
  <si>
    <t>งาน พอ.สว.จังหวัดสิงห์บุรี</t>
  </si>
  <si>
    <t>- ค่าตอบแทนวิทยากร</t>
  </si>
  <si>
    <t>ประชาชนในด้านการ</t>
  </si>
  <si>
    <t>แพทย์และสาธารณสุข</t>
  </si>
  <si>
    <t>3.เพื่อดูแลผู้ป่วยที่ยากไร้</t>
  </si>
  <si>
    <t>6.ออกปฏิบัติงานหน่วยแพทย์</t>
  </si>
  <si>
    <t>พย58-กย59</t>
  </si>
  <si>
    <t>ถวายเป็นพระราชกุศล</t>
  </si>
  <si>
    <t>พอ.สว.ในพื้นที่ที่จังหวัด</t>
  </si>
  <si>
    <t>แด่สมเด็จพระศรีนคริน</t>
  </si>
  <si>
    <t>กำหนด</t>
  </si>
  <si>
    <t>8.สรุปและประเมินผลการ</t>
  </si>
  <si>
    <t>งบ</t>
  </si>
  <si>
    <t xml:space="preserve">จัดทีมบุคลากรสาธารณสุข </t>
  </si>
  <si>
    <t>ประมาณ</t>
  </si>
  <si>
    <t>อุปกรณ์ ยา และเวชภัณฑ์</t>
  </si>
  <si>
    <t>ปกติใน</t>
  </si>
  <si>
    <t>สนับสนุนการดำเนินหน่วย</t>
  </si>
  <si>
    <t>พื้นที่</t>
  </si>
  <si>
    <t>แพทย์ พอ.สว.</t>
  </si>
  <si>
    <t xml:space="preserve"> -ค่าอาหารว่างและเครื่องดื่มในการจัด</t>
  </si>
  <si>
    <t>ตค.-ธค.58</t>
  </si>
  <si>
    <t>102 คน</t>
  </si>
  <si>
    <t xml:space="preserve"> - ค่าตอบแทนวิทยากร</t>
  </si>
  <si>
    <t xml:space="preserve"> - ค่าวัสดุ</t>
  </si>
  <si>
    <t>ตค58-กย59</t>
  </si>
  <si>
    <t>มค.-กย.59</t>
  </si>
  <si>
    <t>10.ประเมินผลการดำเนินงาน</t>
  </si>
  <si>
    <t>สค.-กย.59</t>
  </si>
  <si>
    <t>กย.59</t>
  </si>
  <si>
    <t>ระดับอำเภอ/ระดับตำบล</t>
  </si>
  <si>
    <t>พื้นที่ /</t>
  </si>
  <si>
    <t>อปท.</t>
  </si>
  <si>
    <t>สุขภาพและปรับเปลี่ยน</t>
  </si>
  <si>
    <t>15 ปี ขึ้นไปไม่ให้เกินเกณฑ์</t>
  </si>
  <si>
    <t xml:space="preserve">องค์กร/ชุมชนต้นแบบไร้พุง </t>
  </si>
  <si>
    <t>ซึ่งต้องมีองค์ประกอบการ</t>
  </si>
  <si>
    <t>ดำเนินงานดังนี้</t>
  </si>
  <si>
    <t>2.2 มีนโยบายด้านการส่งเสริม</t>
  </si>
  <si>
    <t>การจัดการควบคุมน้ำหนัก</t>
  </si>
  <si>
    <t>2.3 มีแผนงานสร้างเสริม</t>
  </si>
  <si>
    <t>สุขภาพเพื่อลดโรคอ้วนลงพุง</t>
  </si>
  <si>
    <t>2.4 มีการสื่อสารประชาสัมพันธ์</t>
  </si>
  <si>
    <t>ภายในองค์กร/ชุมชน</t>
  </si>
  <si>
    <t>2.5 ร้อยละ 80 ของคนในองค์กร/</t>
  </si>
  <si>
    <t>ชุมชนมีการประเมินรอบเอว</t>
  </si>
  <si>
    <t>ด้วยตนเอง</t>
  </si>
  <si>
    <t xml:space="preserve">การประเมินมาตรฐานคลินิก </t>
  </si>
  <si>
    <t>1.โครงการส่งเสริมสุขภาพผู้สูงอายุจังหวัดสิงห์บุรี ปีงบประมาณ 2559</t>
  </si>
  <si>
    <t>นายสมพล  พวงจันทร์</t>
  </si>
  <si>
    <t>คปสอ ทุกแห่ง</t>
  </si>
  <si>
    <t>6 คปสอ.</t>
  </si>
  <si>
    <t>ต.ค.58-ก.ย.59</t>
  </si>
  <si>
    <t>สถานบริการสาธารณสุข</t>
  </si>
  <si>
    <t>ผู้รับผิดชอบงานของ คปสอ.</t>
  </si>
  <si>
    <t>ผู้รับผิดชอบงานของสถานบริการ</t>
  </si>
  <si>
    <t>ต.ค.58-ธ.ค.58</t>
  </si>
  <si>
    <t>มี.ค.59-เม.ย.59</t>
  </si>
  <si>
    <t>ชมรมผู้สูงอายุและเครือข่ายของชมรม เป็นกุญแจสำคัญที่จะร่วมดูแลส่งเสริมสุขภาพผู้สูงอายุนำไปสู่การมีชีวิตที่ยืนยาวอย่างมีคุณภาพและสุขภาพดี</t>
  </si>
  <si>
    <t>ผู้สูงอายุ และชมรมผู้สูงอายุ</t>
  </si>
  <si>
    <t>1 ชมรม</t>
  </si>
  <si>
    <t>การดำเนินงานระดับจังหวัด ดังนี้</t>
  </si>
  <si>
    <t>ชมรมผู้สูงอายุ</t>
  </si>
  <si>
    <t>ค่าใช้จ่ายในการดำเนินงานระดับจังหวัด</t>
  </si>
  <si>
    <t>วัด</t>
  </si>
  <si>
    <t>1 วัด</t>
  </si>
  <si>
    <t>6 ชมรม</t>
  </si>
  <si>
    <t>6 วัด</t>
  </si>
  <si>
    <t>ทุกชมรม</t>
  </si>
  <si>
    <t>ผู้รับผิดชอบงานของ สถานบริการ</t>
  </si>
  <si>
    <t>ทุกวัด</t>
  </si>
  <si>
    <t>คปสอ.ทุกแห่ง</t>
  </si>
  <si>
    <t>สถานบริการสาธารณสุขทุกแห่ง</t>
  </si>
  <si>
    <t>1.2.1.5.1 กลุ่มผู้ที่มีปัญหาทางกายชัดเจน ดำเนินการ ประสานงานเพื่อให้ได้รับการดูแลด้านต่างๆ /สนับสนุนวัสดุอุปกรณ์เพื่อฟื้นฟู/ดูแลแก้ไขความพิการให้สามารถดำรงชีวิตอย่างมีความสุขตามอัตภาพ</t>
  </si>
  <si>
    <t>จัดซื้อวัสดุอุปกรณ์ที่จำเป็นต้องใช้ในการดูแลผู้สูงอายุ/ผู้พิการ</t>
  </si>
  <si>
    <t>จัดซื้อวัสดุอุปกรณ์ที่จำเป็นต้องใช้ในการทดสอบให้หน่วยบริการทุกแห่ง ดำเนินการทดสอบเพื่อจัดกิจกรรมฟื้นฟูสภาพอย่างเหมาะสม</t>
  </si>
  <si>
    <t>มี.ค.</t>
  </si>
  <si>
    <t>พยาบาลวิชาชีพ/ผู้รับผิดชอบงานดูแลผู้สูงอายุใน รพ/รพ.สต.ทุกแห่ง</t>
  </si>
  <si>
    <t>ค่าใช้จ่ายในการจัดอบรมฯ</t>
  </si>
  <si>
    <t>งบของศูนย์อนามัยที่ 2 สระบุรี</t>
  </si>
  <si>
    <t>รพ/ รพ.สต.ทุกแห่งๆละ1คน</t>
  </si>
  <si>
    <t>อสม./อาสาสมัครที่มีคุณสมบัติตามกำหนดผู้จะทำหน้าที่ดูแลผู้สูงอายุในพื้นที่</t>
  </si>
  <si>
    <t>รพ/ รพ.สต.ทุกแห่งๆละ2-3คน</t>
  </si>
  <si>
    <t>ปรับปรุงสถานที่ให้เหมาะสมต่อการที่มีผู้สูงอายุมาใช้บริการ</t>
  </si>
  <si>
    <t>ปรับปรุงสภาพที่อยู่อาศัย สภาพแวดล้อมต่างๆ ให้เหมาะสมต่อการส่งเสริมสุขภาพผู้สูงอายุ</t>
  </si>
  <si>
    <t>ผู้สูงอายุ</t>
  </si>
  <si>
    <t>ทุกคน</t>
  </si>
  <si>
    <t>ค่าใช้จ่ายในการดำเนินงานดังนี้</t>
  </si>
  <si>
    <t>ชาย</t>
  </si>
  <si>
    <t>หญิง</t>
  </si>
  <si>
    <t>มี.ค.59-เมย.59</t>
  </si>
  <si>
    <t>คปสอ.</t>
  </si>
  <si>
    <t>พระภิกษุ</t>
  </si>
  <si>
    <t>ทุกรูป</t>
  </si>
  <si>
    <t>ผู้รับบริการ</t>
  </si>
  <si>
    <t>สถานบริการ</t>
  </si>
  <si>
    <t>แผนส่งเสริมพัฒนา IQ &amp; EQ วัยปฐม</t>
  </si>
  <si>
    <t>3.เด็ก 2-5 ปี ได้รับการคัดกรองออทิสติกร้อยละ 50</t>
  </si>
  <si>
    <t>4.เด็กที่สงสัยออทิสติกได้รับการดูแลร้อยละ100</t>
  </si>
  <si>
    <t>5.เพื่อส่งเสริมให้เด็ก 0 - 5 ปี ได้รับการดูแลตามวัย</t>
  </si>
  <si>
    <t xml:space="preserve">3.สรุปผลการแก้ไขปัญหาพัฒนาการเด็ก 0 - 5 ปี </t>
  </si>
  <si>
    <t xml:space="preserve">1.ติดตามประสานงานให้ความช่วยเหลือการคัดกรองIQ &amp; EQในศูนย์เด็กเล็กและอนุบาล </t>
  </si>
  <si>
    <t>2.ติดตามส่งเสริมพัฒนาการไม่สมวัย</t>
  </si>
  <si>
    <t>3.สรุปผลการคัดกรองและให้ความช่วยเหลือส่งต่อรพ.ในเด็กที่มีปัญหา</t>
  </si>
  <si>
    <t>แผนส่งเสริมพัฒนา IQ &amp; EQ วัยเรียน</t>
  </si>
  <si>
    <t>1.เด็ก ป.1 ได้รับการตรวจประเมินคัดกรอง 4 โรค ร้อยละ 50 ในจ.สิงห์บุรี</t>
  </si>
  <si>
    <t>2.เด็กมีความบกพร่องทางการเรียนรู้ ออทิสติกสมาธิสั้น EQ ต่ำกว่าปกติได้รับการดูแล ร้อยละ 100</t>
  </si>
  <si>
    <t>1.สร้างระบบการช่วยเหลือเด็กที่ผิดปกติในระดับจังหวัด</t>
  </si>
  <si>
    <t>2.สนับสนุนการดำเนินงานการช่วยเหลือแก้ไขในระดับอำเภอ</t>
  </si>
  <si>
    <t>3.ติดตามวิเคราะห์ปัญหาหาแนวทางแก้ไข</t>
  </si>
  <si>
    <t xml:space="preserve">1.สนับสนุนการดำเนินงานคัดกรองและช่วยเหลือแก้ไข IQ &amp; EQเด็กนักเรียนชั้นป.1 </t>
  </si>
  <si>
    <t>1.ติดตามประสานงานให้ความช่วยเหลือการคัดกรอง IQ &amp; EQ ในนักเรียนชั้น ป.1</t>
  </si>
  <si>
    <t>2.ส่งเสริมกิจกรรมสร้างเสริม IQ &amp; EQ ในโรงเรียน</t>
  </si>
  <si>
    <t>1.เพื่อสนับสนุนให้ผู้ป่วยโรคจิตเข้าถึงบริการ</t>
  </si>
  <si>
    <t>1.เพิ่มบัญชียาอย่างน้อย 1 - 2 รายการ</t>
  </si>
  <si>
    <t>2.ปรับปรุงเพิ่มเติมเภสัชกรในคณะกรรมการservice  plan</t>
  </si>
  <si>
    <t>3.พัฒนาระบบยา (บัญชียาไม่เพียงพอกับความต้องการใช้ยา) โดยเพิ่มการติดตามประเมิน ADR ที่สำคัญในผู้ป่วยที่ใช้ยาจิตเวช</t>
  </si>
  <si>
    <t>4.จัดกิจกรรมสุขภาพจิตแห่งชาติ 1 - 7 พ.ย.</t>
  </si>
  <si>
    <t>1-7 พ.ย.58</t>
  </si>
  <si>
    <t>2.สรุปผลการดำเนินงานระดับตำบล</t>
  </si>
  <si>
    <t>พัฒนาแก้ไขระบบการส่งต่อ</t>
  </si>
  <si>
    <t>2.เพื่อสนับสนุนการดูแลและส่งต่อผู้ป่วยโรคจิต</t>
  </si>
  <si>
    <t>1.จัดตั้งคำสั่งคณะกรรมการส่งต่อผู้ป่วยโรคจิต</t>
  </si>
  <si>
    <t xml:space="preserve"> 2.จัดทำสื่อประชาสัมพันธ์</t>
  </si>
  <si>
    <t>3.จัดกิจกรรมแลกเปลี่ยนเรียนรู้การส่งต่อผู้ป่วยโรคจิตที่มีปัญหายุ่งยากซับซ้อน</t>
  </si>
  <si>
    <t>คณะกรรมการพรบ.สุขภาพจิต</t>
  </si>
  <si>
    <t>ค่าวิทยากร 6ชม.X600 บาท</t>
  </si>
  <si>
    <t>2.สร้างแนวทางในการส่งต่อผู้ป่วย</t>
  </si>
  <si>
    <t xml:space="preserve"> 3.ลดการส่งต่อนอกเขต</t>
  </si>
  <si>
    <t>4.พัฒนาระบบส่งต่อผู้ป่วยโรคจิต</t>
  </si>
  <si>
    <t>1.ดำเนินการคัดกรองโรคทางสุภาพจิตและส่งต่อผู้ป่วยที่พบปัญหา</t>
  </si>
  <si>
    <t>2.ประสานงานกับองค์กรในต.เพื่อช่วยเหลือการส่งต่อผู้ป่วย</t>
  </si>
  <si>
    <t>3.สรุปผลการดำเนินงานวิเคราะห์ปัญหาพร้อมหาทางแก้ไขปัญหา</t>
  </si>
  <si>
    <t>พัฒนาระบบบริการ</t>
  </si>
  <si>
    <t>2.สรุปผลการดำเนินงานระดับอำเภอ</t>
  </si>
  <si>
    <t>4.เพื่อสนับสนุนให้ประชาชนที่ประสบภัยทางจิตใจได้รับการช่วยเหลือ</t>
  </si>
  <si>
    <t>1.ซ้อมแผน MCATT ระดับจังหวัด</t>
  </si>
  <si>
    <t>จนท.สธ</t>
  </si>
  <si>
    <t>3.ติดตามประเมินผลให้ช่วยเหลือ</t>
  </si>
  <si>
    <t>1.ค้นหาผู้ประสบภัยทางจิตใจ (MCATT)</t>
  </si>
  <si>
    <t>2.ประเมินช่วยเหลือผู้ประสบภัยทางจิตใจ (MCATT)</t>
  </si>
  <si>
    <t>3.สรุปผลการประเมินและช่วยเหลือ</t>
  </si>
  <si>
    <t>น.ส.อัญชลี</t>
  </si>
  <si>
    <t>มี.ค-ส.ค</t>
  </si>
  <si>
    <t>ตรีลพ</t>
  </si>
  <si>
    <t xml:space="preserve">ใช้งบประมาณ </t>
  </si>
  <si>
    <t>รพท./รพช.</t>
  </si>
  <si>
    <t>รายใหม่</t>
  </si>
  <si>
    <t>อำเภอละ</t>
  </si>
  <si>
    <t>ม.ค-ก.ย.</t>
  </si>
  <si>
    <t>1.จัดทำแผนการดำเนินงานชุมชน/</t>
  </si>
  <si>
    <t>รพท./รพช</t>
  </si>
  <si>
    <t>ทุก</t>
  </si>
  <si>
    <t>รพ.สต</t>
  </si>
  <si>
    <t>หมู่บ้าน</t>
  </si>
  <si>
    <t>2.ดำเนินการชุมชน/หมู่บ้านไอโอดีน</t>
  </si>
  <si>
    <t>อบต./เทศบาล/พื้นที่</t>
  </si>
  <si>
    <t>มีประสิทธิภาพ</t>
  </si>
  <si>
    <t>2.ติดตามและประเมินผลการดำเนินงาน</t>
  </si>
  <si>
    <t>โครงการบำบัดรักษาและฟื้นฟูสมรรถภาพผู้เสพ/ผู้ติดยาเสพติดจังหวัดสิงห์บุรี ปี 2559</t>
  </si>
  <si>
    <t>อารีย์/สุภาวดี</t>
  </si>
  <si>
    <t>1.พัฒนาทีมวิทยากร            2.พัฒนามาตรฐานรพ.        3.พัฒนาระบบติดตามผป.</t>
  </si>
  <si>
    <t>อำเภอ</t>
  </si>
  <si>
    <t xml:space="preserve">2.การประชุมชี้แจง/ติดตามความก้าวหน้า และค่าใช้จ่ายไปราชการ  </t>
  </si>
  <si>
    <t>ค่าอาหาร ค่าวัสดุ ค่าพาหนะ ค่าที่พัก</t>
  </si>
  <si>
    <t>ค่าอาหาร  ค่าวิทยากร            ค่าวัสดุ ค่าห้องประชุม</t>
  </si>
  <si>
    <t>4. พัฒนามาตรฐานรพ. (HA.ยาเสพติด): Service Plan สุขภาพจิต-ยาเสพติด</t>
  </si>
  <si>
    <t xml:space="preserve">ค่าเวชภัณฑ์ที่ไม่ใช่ยา </t>
  </si>
  <si>
    <t>กิจกรรมระดับอำเภอ</t>
  </si>
  <si>
    <t>1.ขบวนการบำบัดรักษา และฟื้นฟู</t>
  </si>
  <si>
    <t xml:space="preserve">ค่ายา ค่าเวชภัณฑ์ที่ไม่ใช่ยา และค่าวัสดุ </t>
  </si>
  <si>
    <t>2. พัฒนาระบบการติดตามดูแลผู้ป่วย ระบบฐานข้อมูล และการรายงาน</t>
  </si>
  <si>
    <t>3. พัฒนามาตรฐานรพ. (HA.ยาเสพติด)</t>
  </si>
  <si>
    <t>4. การตรวจยืนยันหายาบ้าในปัสสาวะ</t>
  </si>
  <si>
    <t>กิจกรรมระดับตำบล</t>
  </si>
  <si>
    <t xml:space="preserve"> กิจกรรมระดับจังหวัด</t>
  </si>
  <si>
    <t>หน่วยงาน</t>
  </si>
  <si>
    <t>ด้านสุขภาพและปรับเปลี่ยน</t>
  </si>
  <si>
    <t>1.จัดประชุมเจ้าหน้าที่และผู้เกี่ยวข้อง</t>
  </si>
  <si>
    <t xml:space="preserve">1.ค่าอาหารว่างและเครื่องดื่ม </t>
  </si>
  <si>
    <t xml:space="preserve">ในการจัดประชุม จำนวน  30 </t>
  </si>
  <si>
    <t>พฤติกรรมสุขภาพ</t>
  </si>
  <si>
    <t>3.สนับสนุนและส่งเสริมให้มี</t>
  </si>
  <si>
    <t>การดำเนินงาน ร.ร.สุขบัญญัติ</t>
  </si>
  <si>
    <t>รพท.</t>
  </si>
  <si>
    <t>รพช.</t>
  </si>
  <si>
    <t xml:space="preserve">1.ควบคุม กำกับ ติดตามและส่งเสริม </t>
  </si>
  <si>
    <t>ให้พื้นที่มีการดำเนินงานหมู่บ้าน</t>
  </si>
  <si>
    <t>ปรับเปลี่ยนพฤติกรรมลดโรคฯและ</t>
  </si>
  <si>
    <t>โรงเรียนสุขบัญญัติแห่งชาติ 10 ประการ</t>
  </si>
  <si>
    <t>2.พัฒนาคุณภาพงานสุขศึกษาตาม</t>
  </si>
  <si>
    <t>มาตรฐานงานสุขศึกษา</t>
  </si>
  <si>
    <t>สนับสนุนการดำเนินงานหมู่บ้าน</t>
  </si>
  <si>
    <t>1.เพื่อให้พระสงฆ์</t>
  </si>
  <si>
    <t>มีความรู้การดูแล</t>
  </si>
  <si>
    <t>และผู้เกี่ยวข้องเพื่อชี้แจง</t>
  </si>
  <si>
    <t>สุขภาพอนามัย</t>
  </si>
  <si>
    <t>โครงการและการดำเนินงานฯ</t>
  </si>
  <si>
    <t>.สนง.</t>
  </si>
  <si>
    <t>และติดตามความก้าวหน้า</t>
  </si>
  <si>
    <t>พระพุทธ</t>
  </si>
  <si>
    <t>ศาสนา</t>
  </si>
  <si>
    <t>2.เพื่อให้พระสงฆ์</t>
  </si>
  <si>
    <t>2.จัดถวายความรู้เรื่อง</t>
  </si>
  <si>
    <t>พระ</t>
  </si>
  <si>
    <t>เป็นผู้นำและเป้น</t>
  </si>
  <si>
    <t>การดูแลสุขภาพอนามัย</t>
  </si>
  <si>
    <t>สังฆาธิการ</t>
  </si>
  <si>
    <t>อาหารว่างและ</t>
  </si>
  <si>
    <t>แบบอย่างของ</t>
  </si>
  <si>
    <t>ตนเองและการใช้ยาสามัญ</t>
  </si>
  <si>
    <t>ประชาชนด้าน</t>
  </si>
  <si>
    <t>ประจำวัดแด่พระสังฆิการ</t>
  </si>
  <si>
    <t>ให้ รพ.สต.มีการดำเนินงานส่งเสริมสุขภาพพระสงฆ์</t>
  </si>
  <si>
    <t>2.ควบคุม กำกับ ติดตามและสนับสนุน</t>
  </si>
  <si>
    <t>ให้ รพ.สต. มีการบริหาร</t>
  </si>
  <si>
    <t>ยาและเวชภัณฑ์ตู้ยา</t>
  </si>
  <si>
    <t>พระราชทานประจำวัด</t>
  </si>
  <si>
    <t>ให้พร้อมใช้ตลอดเวลา</t>
  </si>
  <si>
    <t>1.จัดทำโครงการส่งเสริมสุขภาพพระสงฆ์</t>
  </si>
  <si>
    <t>1.1 ตรวจคัดกรองสุขภาพพระสงฆ์เบื้องต้น</t>
  </si>
  <si>
    <t>1.2 จัดกิจกรรมส่งเสริม</t>
  </si>
  <si>
    <t>1.3 บริหารยาและเวชภัณฑ์ตู้ยาพระราชทานประจำวัดให้พร้อมใช้ตลอดเวลา</t>
  </si>
  <si>
    <t>สป</t>
  </si>
  <si>
    <t>สสจ.สิงห์บุรี</t>
  </si>
  <si>
    <t>ปชก. อายุ</t>
  </si>
  <si>
    <t xml:space="preserve"> - ประชุมคณะกรรมการ NCD Board 30 คน</t>
  </si>
  <si>
    <t>ต.ค.59-ธ.ค.59</t>
  </si>
  <si>
    <t>15 ปีขึ้นไป</t>
  </si>
  <si>
    <t>3 ครั้ง</t>
  </si>
  <si>
    <t>ม.ค.59-มี.ค.59</t>
  </si>
  <si>
    <t>บริการโรคเรื้อรัง</t>
  </si>
  <si>
    <t>เม.ย.59-มิ.ย.59</t>
  </si>
  <si>
    <t>2.เพื่อสามารถจำแนกกลุ่มปกติ</t>
  </si>
  <si>
    <t xml:space="preserve"> -สนับสนุนการคัดกรองโรค</t>
  </si>
  <si>
    <t>กลุ่มเสี่ยง และกลุ่มป่วยได้</t>
  </si>
  <si>
    <t>เบาหวาน/ความดันโลหิตสูง</t>
  </si>
  <si>
    <t xml:space="preserve"> - ประสานหน่วยงานที่เกี่ยวข้อง</t>
  </si>
  <si>
    <t xml:space="preserve">ในจังหวัดสิงห์บุรี  </t>
  </si>
  <si>
    <t xml:space="preserve"> - ดำเนินการตามโครงการฯ</t>
  </si>
  <si>
    <t xml:space="preserve"> -จัดประชุมแลกเปลี่ยนเรียนรู้และนำเสนอ</t>
  </si>
  <si>
    <t>มิ.ย.59-ก.ค.59</t>
  </si>
  <si>
    <t xml:space="preserve"> - ติดตาม/วิเคราะห์/ประเมินผล</t>
  </si>
  <si>
    <t>ผลการดำเนินงานพัฒนาระบบเฝ้าระวัง</t>
  </si>
  <si>
    <t>สรุปผลการดำเนินงาน</t>
  </si>
  <si>
    <t xml:space="preserve">โรคเบาหวาน/ความดันโลหิตสูง </t>
  </si>
  <si>
    <t xml:space="preserve"> - ประชุมคณะกรรมการ </t>
  </si>
  <si>
    <t>NCD Board   3ครั้ง/ปี</t>
  </si>
  <si>
    <t>ระดับจังหวัด/อำเภอ/สสอ.</t>
  </si>
  <si>
    <t xml:space="preserve"> - สนับสนุนการคัดกรองโรค</t>
  </si>
  <si>
    <t xml:space="preserve">เบาหวาน/ความดันโลหิตสูง </t>
  </si>
  <si>
    <t>ระดับ รพท./รพช./รพ.สต.</t>
  </si>
  <si>
    <t xml:space="preserve"> - คัดกรองประชาชนกลุ่มเป้าหมาย</t>
  </si>
  <si>
    <t xml:space="preserve"> - จัดทำทะเบียนกลุ่มผู้ป่วย/</t>
  </si>
  <si>
    <t>กลุ่มเสี่ยง/กลุ่มปกติ</t>
  </si>
  <si>
    <t xml:space="preserve"> - วิเคราะห์ ปัญหาอุปสรรค </t>
  </si>
  <si>
    <t xml:space="preserve"> - สรุปผลการดำเนินงาน</t>
  </si>
  <si>
    <t>1 เพื่อสำรวจสภาวะสุขภาพของประชาชนจังหวัดสิงห์บุรี อย่างเป็นระบบจากกลุ่มตัวอย่างที่สุ่มได้</t>
  </si>
  <si>
    <t>1.วางแผนการดำเนินงานและเตรียมการสำรวจข้อมูล</t>
  </si>
  <si>
    <t>จนท.ระดับจังหวัด/อำเภอ</t>
  </si>
  <si>
    <t>ค่าอาหาร อาหารว่างและเครื่องดื่ม  180 บาท/คน/วัน/ครั้ง  จำนวน 2 ครั้ง</t>
  </si>
  <si>
    <t>2.เพื่อให้มีระบบข้อมูลสภาวะสุขภาพของประชาชนจังหวัดสิงห์บุรีสำหรับใช้เป็นแนวทางในการวางแผนเพื่อแก้ไขและป้องกันปัญหาที่เกี่ยวกับสุขภาพของประชาชน</t>
  </si>
  <si>
    <t>2.ประชุมคณะทำงานเพื่อชี้แจง / วางแผนการดำเนินงานในพื้นที่ตามกลุ่มประชาชนเป้าหมายที่กำหนด</t>
  </si>
  <si>
    <t>จนท.ระดับจังหวัด/อำเภอ/ตำบล</t>
  </si>
  <si>
    <t>ค่าอาหาร อาหารว่างและเครื่องดื่ม  180 บาท/คน/วัน/ครั้ง  จำนวน 1 ครั้ง</t>
  </si>
  <si>
    <t>3.ฝึกอบรมทีมสัมภาษณ์และการบันทึกข้อมูล</t>
  </si>
  <si>
    <t>ผู้สัมภาษณ์</t>
  </si>
  <si>
    <t>4.ดำเนินการสำรวจสภาวะสุขภาพประชาชน โดยสัมภาษณ์กลุ่มตัวอย่าง</t>
  </si>
  <si>
    <t>ค่าจ้างจัดทำแบบสัมภาษณ์ จำนวน 1,250 ชุดๆละ 10 บาท</t>
  </si>
  <si>
    <t>ก.พ.-มี.ค.59</t>
  </si>
  <si>
    <t>5.บันทึกข้อมูลและวิเคราะห์ข้อมูล</t>
  </si>
  <si>
    <t>จนท.บันทึกข้อมูล</t>
  </si>
  <si>
    <t>ค่าตอบแทนทำการนอกเวลาราชการ 400 บาท/คน/วัน จำนวน 5 วัน</t>
  </si>
  <si>
    <t>6.จัดทำเอกสารสรุปผลงาน</t>
  </si>
  <si>
    <t>ค่าจัดทำเอกสาร จำนวน 50 เล่มๆละ 150 บาท</t>
  </si>
  <si>
    <t>จนท.</t>
  </si>
  <si>
    <t>งบประมาณ</t>
  </si>
  <si>
    <t>นางสิริพร  มั่นศาสตร์</t>
  </si>
  <si>
    <t>โครงการหมู่บ้านสุขภาพดี จังหวัดสิงห์บุรี ปี 2559</t>
  </si>
  <si>
    <t>1 เพื่อสร้างหมู่บ้านสุขภาพดีของจังหวัดสิงห์บุรี</t>
  </si>
  <si>
    <t xml:space="preserve">1.ประชุมทำความเข้าใจและแลกเปลี่ยนความคิดเห็นการดำเนินงานตามโครงการให้ผู้เกี่ยวข้องรับทราบ       </t>
  </si>
  <si>
    <t>จนท.สาธารณสุขทุกระดับ</t>
  </si>
  <si>
    <t>พ.ย.58-ม.ค.59</t>
  </si>
  <si>
    <t>2.เพื่อให้ประชากรทุกกลุ่มอายุได้รับการดูแลสุขภาพอย่างครบวงจร และมีการบูรณาการการสร้างเสริมสุขภาพแบบองค์รวม ส่งผลให้มีอายุขัยเฉลี่ยยืนนานและมีคุณภาพชีวิตที่ดีเพื่อพัฒนาศักยภาพบุคลากรด้านสร้างเสริมสุขภาพและป้องกันโรค</t>
  </si>
  <si>
    <t xml:space="preserve">งบประมาณ  </t>
  </si>
  <si>
    <t xml:space="preserve">2.สำรวจศักยภาพชุมชนเพื่อหาสภาพปัญหา สาเหตุ และความต้องการการพัฒนาโดยแกนำชุมชน อสม. และนิสิต </t>
  </si>
  <si>
    <t>6 อำเภอ</t>
  </si>
  <si>
    <t>3.การติดตามประเมินผล</t>
  </si>
  <si>
    <t>3.1 ค่าใช้จ่ายสำหรับการติดตามประเมินผลและการนำเสนอการพัฒนาต่อเนี่อง  จำนวน 2 ครั้ง</t>
  </si>
  <si>
    <t>ก.พ.59, พ.ค.59</t>
  </si>
  <si>
    <t>3.2 ค่าจ้างจัดทำป้าย หมู่บ้านสุขภาพดีฯ</t>
  </si>
  <si>
    <t>มี.ค.59-ก.ค.59</t>
  </si>
  <si>
    <t>งบประมาณโครงการ</t>
  </si>
  <si>
    <t>ธค.58</t>
  </si>
  <si>
    <t>พัฒนาศักยภาพรายงานการเฝ้าระวังโรคทางระบาดวิทยา (โปรแกรม 506 ) จังหวัดสิงห์บุรี ปี 2559</t>
  </si>
  <si>
    <t xml:space="preserve">1.พัฒนาระบบเฝ้าระวังทางระบาดวิทยา                 </t>
  </si>
  <si>
    <t>1.ประชุมชี้แจงโครงการ</t>
  </si>
  <si>
    <t>14 คน</t>
  </si>
  <si>
    <t>1.ค่าวิทยากร 1 คน 3 วันๆละ 7 ชมๆละ 600 บาท</t>
  </si>
  <si>
    <t>นายถาวร ปานเพ็ชร์</t>
  </si>
  <si>
    <t xml:space="preserve">2.พัฒนาบุคลากรทางระบาดวิทยา ในการใช้โปรแกรมและวิเคราะห์ข้อมูลทางระบาดวิทยา                </t>
  </si>
  <si>
    <t>2.จัดอบรมการใช้โปรแกรมรายงานการเฝ้าระวังโรคทางระบาดวิทยา (โปรแกรม 506)</t>
  </si>
  <si>
    <t>2.ค่าอาหารกลางวัน มื้อๆละ130 บาท x 3 วัน จำนวน 16 คน</t>
  </si>
  <si>
    <t>นางสาววราภรณ์ สะอาดบัว</t>
  </si>
  <si>
    <t>3.ฟื้นฟูความรู้บุคลากรทางระบาดวิทยา</t>
  </si>
  <si>
    <t>3.สรุป/ประเมินผลโครงการ</t>
  </si>
  <si>
    <t>สสอ.แห่งละ 1 คน</t>
  </si>
  <si>
    <t>3.ค่าอาหารว่าง 6 มื้อๆละ25 บาท จำนวน 16 คน</t>
  </si>
  <si>
    <t>รพ.แห่งละ 1 คน</t>
  </si>
  <si>
    <t>4.ค่าพักวิทยากร 3 คืนๆละ900 บาท</t>
  </si>
  <si>
    <t>6.ค่าห้องประชุม 3 วันๆละ1,000 บาท</t>
  </si>
  <si>
    <t>คปสอ</t>
  </si>
  <si>
    <t>3.พัฒนาระบบการเฝ้าระวังเหตุการณ์ในเครือข่าย</t>
  </si>
  <si>
    <t>4.เครือข่ายมีการสอบสวนและควบคุมโรคเฉพาะ</t>
  </si>
  <si>
    <t>ราย/ระบาด ที่เกิดในที่ได้อย่างครบถ้วนและมี</t>
  </si>
  <si>
    <t>5.มีผลงานการสอบสวนและควบคุมโรคที่มี</t>
  </si>
  <si>
    <t>คุณภาพและเผยแพร่ในหน่วยงานสาธารณสุข</t>
  </si>
  <si>
    <t>และหน่วยงานที่เกี่ยวข้อง</t>
  </si>
  <si>
    <t>2.พัฒนาการรายงานโรคครอบคลุมเครือข่าย</t>
  </si>
  <si>
    <t>4.พัฒนาการส่งข้อมูล ข่าวสารการประสานงาน</t>
  </si>
  <si>
    <t>ทางระบาดวิทยา ผ่าน SRRT Mail Group</t>
  </si>
  <si>
    <t>5.พัฒนาการใช้ประโยชน์ในข้อมูลการเฝ้าระวัง</t>
  </si>
  <si>
    <t>ทางระบาดวิทยาโดยการจัดทำสรุปสถานการณ์</t>
  </si>
  <si>
    <t>โรคเผยแพร่ทุกสัปดาห์</t>
  </si>
  <si>
    <t>6.พัฒนาช่องทางเครือข่ายสามารถให้งานได้</t>
  </si>
  <si>
    <t>ตลอดและเข้าถึงข้อมูลข่าวสาร ผ่านทาง</t>
  </si>
  <si>
    <t>http://www.sbo.moph.go.th</t>
  </si>
  <si>
    <t>๒.๑ การมีศูนย์เตรียมความพร้อมรองรับภาวะฉุกเฉินทางสาธารณสุข</t>
  </si>
  <si>
    <t xml:space="preserve">๒.๒ การมีแผนเตรียมความพร้อมและแผนประคองกิจการ ตอบโต้ภาวะฉุกเฉินทางสาธารณสุข   ทั้ง  ๓ ระยะ คือ ระยะก่อนเกิดเหตุ ระหว่างเกิดเหตุ และภายหลังเกิดเหตุ </t>
  </si>
  <si>
    <t xml:space="preserve">๒.๓ บุคลากรมีความสามารถในการเตรียมความพร้อมตอบโต้ภาวะฉุกเฉิน </t>
  </si>
  <si>
    <t xml:space="preserve">๓.การซ้อมแผน (Exercise) </t>
  </si>
  <si>
    <t xml:space="preserve"> - ร่วมซ้อมแผนระดับจังหวัด(ปภ.)</t>
  </si>
  <si>
    <t xml:space="preserve"> -สนับสนุนการซ้อมแผนระดับ คปสอ. 1 ครั้ง/ปี</t>
  </si>
  <si>
    <t xml:space="preserve"> -สสอ./รพ  /อบต. /เทศบาล /ปชช /อสม.</t>
  </si>
  <si>
    <t xml:space="preserve">๔.การตอบโต้ภาวะฉุกเฉิน (Response) </t>
  </si>
  <si>
    <t>ระดับอำเภอ/คปสอ</t>
  </si>
  <si>
    <t xml:space="preserve"> -จัดทำเอกสารเผยแพร่ฯ  </t>
  </si>
  <si>
    <t>อำเภอละ 1 แห่ง</t>
  </si>
  <si>
    <t>6 ตำบล</t>
  </si>
  <si>
    <t>แผนงานกำกับติดตาม นิเทศการดำเนินงานสาธารณสุขจังหวัดสิงห์บุรีปี 2559</t>
  </si>
  <si>
    <t>1 โครงการกำกับติดตาม นิเทศการดำเนินงานสาธารณสุขจังหวัดสิงห์บุรีปี 2559</t>
  </si>
  <si>
    <t>เพื่อกำกับ ติดตามนิเทศการดำเนินงานสาธารณสุขของหน่วยงานในสังกัดสำนักงานสาธารณสุขจังหวัดสิงห์บุรี</t>
  </si>
  <si>
    <t xml:space="preserve">สสจ.   </t>
  </si>
  <si>
    <t xml:space="preserve">54 คน       </t>
  </si>
  <si>
    <t>นิตยา         บุญปั้น</t>
  </si>
  <si>
    <t>2 จัดทำคู่มือประกอบการนิเทศงานและกำหนดแผนการนิเทศงาน</t>
  </si>
  <si>
    <t>100 ชุด</t>
  </si>
  <si>
    <t>3 ประชุมคณะผู้นิเทศงานและผู้เกี่ยวข้อง เพื่อกำหนดและชี้แจงรายละเอียดการนิเทศงาน และแผนปฏิบัติการนิเทศงาน</t>
  </si>
  <si>
    <t xml:space="preserve">สสจ.     </t>
  </si>
  <si>
    <t xml:space="preserve">50  คน  </t>
  </si>
  <si>
    <t>ค่าอาหารว่างและเครื่องดื่ม จำนวน 2 ครั้งๆละ 50 คนๆละ 25 บาท</t>
  </si>
  <si>
    <t>สป.สธ</t>
  </si>
  <si>
    <t xml:space="preserve">4 คณะผู้นิเทศงานออกนิเทศงาน    รพ.ทุกแห่ง (6 แห่ง)/สสอ.ทุกอำเภอ (6 แห่ง) และ รพ.สต.ทุกแห่ง (47 แห่ง) </t>
  </si>
  <si>
    <t>รพ./สสอ./  รพ.สต.   ทุกแห่ง</t>
  </si>
  <si>
    <t xml:space="preserve">59 แห่ง                   </t>
  </si>
  <si>
    <t>รอบแรก ธค 58-มค.59              รอบ 2 เม.ย-พค. 59</t>
  </si>
  <si>
    <t>5 สรุปผลการนิเทศงานเสนอผู้บริหารและแจ้งหน่วยงานที่เกี่ยวข้องทราบ</t>
  </si>
  <si>
    <t>รพ./สสอ./    รพ.สต.  ทุกแห่ง</t>
  </si>
  <si>
    <t>รอบแรก ธค 58 -มค.59              รอบ 2 เม.ย-พค. 59</t>
  </si>
  <si>
    <t>การตรวจราชการกระทรวงสาธารณสุข</t>
  </si>
  <si>
    <t xml:space="preserve">6 ประชุมรับการตรวจราชการกระทรวงสาธารณสุข ปี 2559        6.1 กรณีปกติ (วันแรก) จำนวน 2 ครั้งๆละ 1 วัน                         </t>
  </si>
  <si>
    <t>คณะตรวจราชการฯและผู้เกี่ยวข้อง</t>
  </si>
  <si>
    <t>ค่าอาหารกลางวัน อาหารว่างและเครื่องดื่ม จำนวน 2 ครั้งๆละ 60 คนๆละ 180 บาท</t>
  </si>
  <si>
    <t>รอบแรก กพ-มีค.59         รอบ 2 มิย-กค.59</t>
  </si>
  <si>
    <t xml:space="preserve">  6.2 แบบบูรณาการจำนวน 2 ครั้งๆละครึ่งวัน </t>
  </si>
  <si>
    <t>ค่าอาหารว่างและเครื่องดื่ม จำนวน 2 ครั้งๆละ 70 คนๆละ 25 บาท</t>
  </si>
  <si>
    <t>7 รวบรวมข้อมูลผลการดำเนินงานตามประเด็นการตรวจราชการที่เกี่ยวข้อง เพื่อจัดทำเอกสารประกอบการตรวจราชการแบบบูรณาการ 2 ครั้งๆละ 80 เล่ม</t>
  </si>
  <si>
    <t>160 เล่ม</t>
  </si>
  <si>
    <t>ค่าจ้างจัดทำเอกสารสรุปผลงานจำนวน 2 ครั้งๆละ 80 เล่มๆละ 150 บาท</t>
  </si>
  <si>
    <t>รอบแรก กพ-มีค.59          รอบ 2 มิย-กค.59</t>
  </si>
  <si>
    <t>8 สรุปและวิเคราะห์ผลการดำเนินงานรายงานความก้าวหน้าในการดำเนินงานนำเสนอผู้บริหารเพื่อการตัดสินใจ</t>
  </si>
  <si>
    <t>รพ.สต./รพช./รพท</t>
  </si>
  <si>
    <t>59 แห่ง</t>
  </si>
  <si>
    <t>ค่าอาหารกลางวัน อาหารว่างและเครื่องดื่ม จำนวน 40 คนๆละ 180 บาท/ครั้ง จำนวน 2 ครั้ง</t>
  </si>
  <si>
    <t>ก่อศักดิ์  จันทรวิจิตร</t>
  </si>
  <si>
    <t>ค่าจ้างจัดทำเอกสารสรุปผลงานจำนวน 2 ครั้งๆละ 70 เล่มๆละ 150 บาท</t>
  </si>
  <si>
    <t>ประชุมคณะกรรมการวางแผนและประเมินผลฯ</t>
  </si>
  <si>
    <t>9 การประชุมคณะกรรมการวางแผนและประเมินผลการสาธารณสุข (กวป.)</t>
  </si>
  <si>
    <t>คณะกรรมการฯและผู้เกี่ยวข้อง</t>
  </si>
  <si>
    <t>ตค-กย.59</t>
  </si>
  <si>
    <t>แผนงานการจัดทำแผนเงินบำรุง</t>
  </si>
  <si>
    <t>เพื่อติดตามการใช้จ่ายเงินบำรุงของโรงพยาบาลส่งเสริมสุขภาพตำบล</t>
  </si>
  <si>
    <t xml:space="preserve"> - แจ้ง รพ.สต.ทุกแห่ง จัดทำแผนเงินบำรุง ส่งให้สำนักงานสาธารณสุขจังหวัดสิงห์บุรี พิจารณาอนุมัติ</t>
  </si>
  <si>
    <t xml:space="preserve">  </t>
  </si>
  <si>
    <t>ไม่ใช้งบประมาณ</t>
  </si>
  <si>
    <t xml:space="preserve"> ตุลาคม 2558</t>
  </si>
  <si>
    <t>นายสาฑิต  แก้วบัว</t>
  </si>
  <si>
    <t xml:space="preserve"> - ตรวจสอบแผนเงินบำรุงของ รพ.สต.ทุกแห่งและเสนอ นพ.สสจ.เพื่อพิจารณาอนุมัติ แล้วส่งคืน รพ.สต.เจ้าของแผน</t>
  </si>
  <si>
    <t xml:space="preserve"> ตุลาคม 2557</t>
  </si>
  <si>
    <t xml:space="preserve"> - ติดตามความก้าวหน้าการดำเนินงานตามแผนเงินบำรุงของ รพ.สต.ทุกแห่ง เป็นรายไตรมาส</t>
  </si>
  <si>
    <t xml:space="preserve"> ธันวาคม 2558, มีนาคม 2559,   มิถุนายน 2559, กันยายน 2559</t>
  </si>
  <si>
    <t xml:space="preserve"> กันยายน 2559</t>
  </si>
  <si>
    <t>แผนการติดตามการเบิกจ่ายงบประมาณภาพรวมในปีงบประมาณ พ.ศ.  2559</t>
  </si>
  <si>
    <t xml:space="preserve">เพื่อเร่งรัดการเบิกจ่ายงบประมาณในภาพรวมให้ได้ตามเป้าหมายที่กำหนด </t>
  </si>
  <si>
    <t>สสจ./รพท./รพช./สสอ.</t>
  </si>
  <si>
    <t xml:space="preserve"> - ติดตามความก้าวหน้าการเบิกจ่ายฯ และเร่งรัดการเบิกจ่ายงบประมาณในภาพรวมเป็นรายเดือน และรายไตรมาส เพื่อให้ได้ตามเป้าหมายที่กำหนด</t>
  </si>
  <si>
    <t>คณะทำงานเร่งรัดติดตามฯ</t>
  </si>
  <si>
    <t xml:space="preserve"> /</t>
  </si>
  <si>
    <t xml:space="preserve"> - รายงานผลการเบิกจ่ายฯให้ สป.ทราบตามแบบรายงานและระยะเวลาที่ สป.กำหนด</t>
  </si>
  <si>
    <t xml:space="preserve"> - สรุปผลการเบิกจ่ายประจำปีงบประมาณ พ.ศ.2559</t>
  </si>
  <si>
    <t xml:space="preserve"> กันายน 2559</t>
  </si>
  <si>
    <t>แผนการติดตามการเบิกจ่ายงบลงทุนในปีงบประมาณ พ.ศ.  2559</t>
  </si>
  <si>
    <t xml:space="preserve"> - แจ้งให้หน่วยงานที่ได้รับจัดสรรงบประมาณ งบลงทุน จัดทำแผนการเบิกจ่ายงบลงทุนฯ และติดตามเร่งรัดการเบิกจ่ายงบลงทุนในภาพรวมเป็นประจำทุกเดือน เพื่อให้ได้ตามเป้าหมายที่กำหนด</t>
  </si>
  <si>
    <t xml:space="preserve"> - รายงานผลการเบิกจ่ายงบลงทุนฯให้ สป.ทราบตามแบบรายงานและระยะเวลาที่ สป.กำหนด</t>
  </si>
  <si>
    <t xml:space="preserve"> - สรุปผลการเบิกจ่ายงบลงทุนประจำปีงบประมาณ พ.ศ.2558</t>
  </si>
  <si>
    <t xml:space="preserve">เพื่อควบคุม  </t>
  </si>
  <si>
    <t>1.ประชุมเชิงปฎิบัติ</t>
  </si>
  <si>
    <t>1.ประชุมฯ</t>
  </si>
  <si>
    <t>กรมสนับ</t>
  </si>
  <si>
    <t xml:space="preserve">กรกฎาคม </t>
  </si>
  <si>
    <t>จัดการสุขภาพ</t>
  </si>
  <si>
    <t>กำกับ ติดตาม</t>
  </si>
  <si>
    <t>การการพัฒนาตำบล</t>
  </si>
  <si>
    <t>จนท.รพ/สสอ./รพ.สต./เทศบาล</t>
  </si>
  <si>
    <t>สนุนบริ</t>
  </si>
  <si>
    <t>ประเมินผล</t>
  </si>
  <si>
    <t>จำนวน 60 คน ประธาน อสม.</t>
  </si>
  <si>
    <t>การสุข</t>
  </si>
  <si>
    <t>งานสุขภาพ</t>
  </si>
  <si>
    <t>อำเภอ/ชุมชน 7 คน จนท.สสจ.</t>
  </si>
  <si>
    <t>ภาพภาค</t>
  </si>
  <si>
    <t>ภาคประชาชน</t>
  </si>
  <si>
    <t>ที่เกี่ยวข้อง 8 คน (รวม 80 คน)</t>
  </si>
  <si>
    <t>ประชา</t>
  </si>
  <si>
    <t>1.ค่าอาหารกลางวัน 1 มื้อๆละ</t>
  </si>
  <si>
    <t>ชน</t>
  </si>
  <si>
    <t>200 บาท</t>
  </si>
  <si>
    <t>2.ค่าอาหารว่างและเครื่องดื่ม</t>
  </si>
  <si>
    <t>2 มื้อๆละ 50 บาท</t>
  </si>
  <si>
    <t>3.ค่าเช่าห้องประชุม 1 วัน</t>
  </si>
  <si>
    <t>4.ค่าวิทยากร</t>
  </si>
  <si>
    <t>5.ค่าวัสดุ</t>
  </si>
  <si>
    <t>2.บันทึกข้อมูล</t>
  </si>
  <si>
    <t>2.ค่าตอบแทน จนท.ทำการนอก</t>
  </si>
  <si>
    <t>แบบประเมินฯ</t>
  </si>
  <si>
    <t>เวลาบันทึกข้อมูลแบบประเมิน</t>
  </si>
  <si>
    <t>ส่งผ่านทาง WEB</t>
  </si>
  <si>
    <t>หมู่บ้านจัดการสุขภาพ/</t>
  </si>
  <si>
    <t>www.thaiphc.net</t>
  </si>
  <si>
    <t>ตำบลจัดการสุขภาพ</t>
  </si>
  <si>
    <t>1.ประชุมชี้แจง</t>
  </si>
  <si>
    <t xml:space="preserve">การบริหารจัดการการอบรม </t>
  </si>
  <si>
    <t>มีนาคม</t>
  </si>
  <si>
    <t>นโยบายวางแผน</t>
  </si>
  <si>
    <t xml:space="preserve">230 บาท/คน รายการ 1-3 </t>
  </si>
  <si>
    <t>สนับสนุน</t>
  </si>
  <si>
    <t>ทักษะการดูแล</t>
  </si>
  <si>
    <t>การอบรม</t>
  </si>
  <si>
    <t>1 ค่าอาหารกลางวัน 1 มื้อๆละ</t>
  </si>
  <si>
    <t>บริการ</t>
  </si>
  <si>
    <t>2.อบรม อสม.</t>
  </si>
  <si>
    <t>130 บาท</t>
  </si>
  <si>
    <t>ตามกลุ่มวัย</t>
  </si>
  <si>
    <t>ตามหลักสูตรฯ</t>
  </si>
  <si>
    <t>2 ค่าอาหารว่างและเครื่องดื่ม</t>
  </si>
  <si>
    <t>ภาค</t>
  </si>
  <si>
    <t>ที่กรมสนับสนุน</t>
  </si>
  <si>
    <t>2 มื้อๆละ 25 บาท</t>
  </si>
  <si>
    <t>ประชาชน</t>
  </si>
  <si>
    <t>3 ค่าวิทยากรหรือค่าวัสดุ</t>
  </si>
  <si>
    <t xml:space="preserve"> 2 เพื่อให้ อสม.</t>
  </si>
  <si>
    <t>ได้รับความรู้</t>
  </si>
  <si>
    <t>ปปช</t>
  </si>
  <si>
    <t>การปราบปราม</t>
  </si>
  <si>
    <t>ทุจริตในชุมชน</t>
  </si>
  <si>
    <t>เบิกจ่ายเงินค่าป่วยการ อสม.</t>
  </si>
  <si>
    <t>อบจ.</t>
  </si>
  <si>
    <t>กำลังใจ</t>
  </si>
  <si>
    <t>ชุมชน</t>
  </si>
  <si>
    <t>ทุกเดือน (12 เดือน)</t>
  </si>
  <si>
    <t>การทำงาน อสม</t>
  </si>
  <si>
    <t>เดือนละ</t>
  </si>
  <si>
    <t>เบิกจ่าย</t>
  </si>
  <si>
    <t>1.1 เพื่อพัฒนาศักยภาพ อสม.</t>
  </si>
  <si>
    <t>1.2 เพื่อประชาสัมพันธ์และส่งเสริม</t>
  </si>
  <si>
    <t>1.1 ดำเนินการคัดเลือก อสม.ดีเด่นระดับจังหวัด</t>
  </si>
  <si>
    <t xml:space="preserve"> -คกก.อำนวยการฯ/</t>
  </si>
  <si>
    <t xml:space="preserve"> -ค่าอาหารว่าง อาหารกลางวันและ</t>
  </si>
  <si>
    <t>อสม. ให้มีการดำเนินงานด้านสุขภาพ</t>
  </si>
  <si>
    <t>ดำเนินการฯ</t>
  </si>
  <si>
    <t xml:space="preserve">  เครื่องดื่ม 50 คนx105 บาท</t>
  </si>
  <si>
    <t>ได้อย่างมีประสิทธิภาพ</t>
  </si>
  <si>
    <t>(ประธาน/เลขาฯ)</t>
  </si>
  <si>
    <t xml:space="preserve"> -ค่าวัสดุ </t>
  </si>
  <si>
    <t>1.3 เสริมสร้างความเข้มแข็งและ</t>
  </si>
  <si>
    <t>(จนท.สธ.ของ สสจ.</t>
  </si>
  <si>
    <t xml:space="preserve"> -ค่าตอบแทน คกก.คัดเลือก 50 คน</t>
  </si>
  <si>
    <t>เชิดชูเกียรติให้ อสม.เกิดขวัญและ</t>
  </si>
  <si>
    <t>ประธาน อสม.</t>
  </si>
  <si>
    <t>x400 บาท</t>
  </si>
  <si>
    <t>อำเภอ 6 อำเภอ</t>
  </si>
  <si>
    <t xml:space="preserve"> -คกก.คัดเลือกฯ </t>
  </si>
  <si>
    <t>ตค.-พย.58</t>
  </si>
  <si>
    <t>10 สาขา/จนท./อสม.</t>
  </si>
  <si>
    <t>1.2 ส่ง อสม.ดีเด่นระดับจังหวัด เข้ารับการ</t>
  </si>
  <si>
    <t xml:space="preserve"> -อสม.ดีเด่นระดับ</t>
  </si>
  <si>
    <t xml:space="preserve"> -ค่าวัสดุสนับสนุน อสม.ดีเด่น</t>
  </si>
  <si>
    <t xml:space="preserve"> ม.ค. 59</t>
  </si>
  <si>
    <t>คัดเลือกระดับเขต/ระดับภาค/ระดับชาติ</t>
  </si>
  <si>
    <t>จังหวัด</t>
  </si>
  <si>
    <t>คน/</t>
  </si>
  <si>
    <t>ในการเข้ารับการคัดเลือกทุกระดับ</t>
  </si>
  <si>
    <t>10 สาขา และค่าป้ายไวนิลขนาด</t>
  </si>
  <si>
    <t>สาขา</t>
  </si>
  <si>
    <t xml:space="preserve"> -ค่าเบี้ยเลี้ยง จนท./อสม./พนักงาน</t>
  </si>
  <si>
    <t>ขับรถ 100 คนx 240 บาทx 1 วัน</t>
  </si>
  <si>
    <t xml:space="preserve"> -ค่าน้ำมันเชื้อเพลิง </t>
  </si>
  <si>
    <t>จนท./คกก./ผู้จัด</t>
  </si>
  <si>
    <t xml:space="preserve"> -ค่าวัสดุ/ค่าใช้จ่ายอื่นๆ </t>
  </si>
  <si>
    <t xml:space="preserve"> -ค่าจัดทำเอกสาร</t>
  </si>
  <si>
    <t xml:space="preserve">1.1 ดำเนินการคัดเลือก อสม.ดีเด่น ระดับอำเภอ/ตำบล                                                                              </t>
  </si>
  <si>
    <t xml:space="preserve"> - แต่งตั้งคณะกรรมการฯ และประชุมคณะกรรมการคัดเลือก อสม.ดีเด่นระดับอำเภอและตำบล</t>
  </si>
  <si>
    <t xml:space="preserve"> - คณะกรรมการฯ ดำเนินการคัดเลือก อสม.ดีเด่นระดับอำเภอและตำบล</t>
  </si>
  <si>
    <t>1.2 ส่ง อสม.ดีเด่นระดับอำเภอเข้ารับการคัดเลือกระดับจังหวัด และระดับต่างๆ ต่อไป</t>
  </si>
  <si>
    <t xml:space="preserve">2.1 จัดประชุมเชิงปฏิบัติการ "แลกเปลี่ยนเรียนรู้ </t>
  </si>
  <si>
    <t>จนท.ผู้รับผิดชอบงานฯ</t>
  </si>
  <si>
    <t>ประสบการณ์ การทำงานของเจ้าหน้าที่ สธ.</t>
  </si>
  <si>
    <t>รพท./รพช./สสอ./</t>
  </si>
  <si>
    <t>2.2 เพื่อเกิดการแลกเปลี่ยนเรียนรู้ผลักดัน</t>
  </si>
  <si>
    <t>งานสุขภาพภาคประชาชน" จำนวน 3 ครั้ง</t>
  </si>
  <si>
    <t>เทศบาลเมือง</t>
  </si>
  <si>
    <t>การขับเคลื่อนงานสุขภาพภาคประชน</t>
  </si>
  <si>
    <t>2.3 เกิดเครือข่ายด้านสุขภาพ</t>
  </si>
  <si>
    <t>2.2 จัดประชุมคณะกรรมการส่งเสริมและสนับ</t>
  </si>
  <si>
    <t xml:space="preserve">คณะกรรมการฯ </t>
  </si>
  <si>
    <t>สนุน อสม.ระดับจังหวัด จำนวน 1 ครั้ง</t>
  </si>
  <si>
    <t>2.3 จัดประชุมเครือข่าย อปท.</t>
  </si>
  <si>
    <t xml:space="preserve"> -ดำเนินงานเสริมสร้างภาคีเครือข่ายด้านสุขภาพ ระดับอำเภอ/ตำบล ตามความเหมาะสมในพื้นที่</t>
  </si>
  <si>
    <t>เพื่อสร้างการมีส่วมร่วมและความ</t>
  </si>
  <si>
    <t>เข้มแข็งของชมรม อสม.จังหวัด</t>
  </si>
  <si>
    <t xml:space="preserve"> - จัดประชุม คณะกรรมการฯ ชมรม อสม.</t>
  </si>
  <si>
    <t>ประธาน อสม.ตำบล</t>
  </si>
  <si>
    <t>66 คน</t>
  </si>
  <si>
    <t>และหน่วยงานภาครัฐให้เกิดเป็น</t>
  </si>
  <si>
    <t xml:space="preserve">จังหวัดสิงห์บุรี จำนวน 6 ครั้ง </t>
  </si>
  <si>
    <t>แกนนำ/ผู้ประสาน</t>
  </si>
  <si>
    <t xml:space="preserve">เครื่องดื่ม 70 คนx 105 บาทx  </t>
  </si>
  <si>
    <t>เครือข่ายด้านสุขภาพในพื้นที่จังหวัด</t>
  </si>
  <si>
    <t>ของ รพ.สต./เทศบาล</t>
  </si>
  <si>
    <t>6 ครั้ง</t>
  </si>
  <si>
    <t>จนท.รพท./รพช./สสอ./</t>
  </si>
  <si>
    <t xml:space="preserve"> -ดำเนินงานขับเคลื่อนการปฏิบัติงานของชมรม อสม.ระดับตำบล/อำเภอ ในพื้นที่</t>
  </si>
  <si>
    <t>4.1 สำรวจและรวบรวมข้อมูลพื้นฐานและอื่นๆ</t>
  </si>
  <si>
    <t>เงินค่าบริหาร</t>
  </si>
  <si>
    <t>4.2 เพื่อเพิ่มศักยภาพบุคลากรในการ</t>
  </si>
  <si>
    <t>4.2 จัดประชุม " การพัฒนาระบบข้อมูล</t>
  </si>
  <si>
    <t>จนท.ผู้รับผิดชอบฯ</t>
  </si>
  <si>
    <t>จัดการ</t>
  </si>
  <si>
    <t>บริหารจัดการระบบข้อมูลสารสนเทศ</t>
  </si>
  <si>
    <t xml:space="preserve">สารสนเทศงานสุขภาพภาคประชาชน" </t>
  </si>
  <si>
    <t>ประกันสังคม</t>
  </si>
  <si>
    <t>4.3 เพื่อให้การบริหารจัดการ การ</t>
  </si>
  <si>
    <t>4.3 บริหารจัดการ ติดตาม ควบคุม กำกับและ</t>
  </si>
  <si>
    <t>ติดตาม กำกับและประเมินผลงาน</t>
  </si>
  <si>
    <t>ประเมินผลงานสุขภาพภาคประชาชน</t>
  </si>
  <si>
    <t>62 คน</t>
  </si>
  <si>
    <t>สุขภาพภาคประชาชนต่อเนื่องและ</t>
  </si>
  <si>
    <t xml:space="preserve">4.4 จัดจ้างลูกจ้างชั่วคราว </t>
  </si>
  <si>
    <t xml:space="preserve"> - ลูกจ้างชั่วคราว</t>
  </si>
  <si>
    <t xml:space="preserve"> - ค่าจ้างลูกจ้างชั่วคราว </t>
  </si>
  <si>
    <t>ต.ค.58 - ก.ย.59</t>
  </si>
  <si>
    <t>เจ้าพนักงาน</t>
  </si>
  <si>
    <t>จำนวน 1 คน เดือนละ 13,949</t>
  </si>
  <si>
    <t>ธุรการ (วุฒิ ปวส.)</t>
  </si>
  <si>
    <t>บาทx 12 เดือน</t>
  </si>
  <si>
    <t xml:space="preserve"> -ดำเนินการพัฒนาระบบข้อมูลสารสนเทศ งานสุขภาพภาคประชาชน</t>
  </si>
  <si>
    <t>เพื่อเชิดชูเกียรติ และสร้างขวัญและ</t>
  </si>
  <si>
    <t>5.1 จัดงานวัน อสม.แห่งชาติ (20 มีค.59)</t>
  </si>
  <si>
    <t>อสม.จ.สิงห์บุรี</t>
  </si>
  <si>
    <t xml:space="preserve"> -เงินรางวัล อสม.ดีเด่นระดับจังหวัด</t>
  </si>
  <si>
    <t>กำลังใจ แก่ชมรม อสม.จังหวัดสิงห์บุรี</t>
  </si>
  <si>
    <t>10 สาขาๆ ละ 2,000 บาท</t>
  </si>
  <si>
    <t>ได้รับ งปม.</t>
  </si>
  <si>
    <t>5.2 จัดมหกรรม "อสม.รวมพลัง"</t>
  </si>
  <si>
    <t xml:space="preserve"> -อสม.จ.สิงห์บุรี/</t>
  </si>
  <si>
    <t>เจ้าหน้าที่ สธ./ผู้จัด</t>
  </si>
  <si>
    <t xml:space="preserve"> -ค่าเช่าสถานที่</t>
  </si>
  <si>
    <t xml:space="preserve"> -ค่าเช่าเครื่องเสียง</t>
  </si>
  <si>
    <t>การบูรณาการเพื่อการขับเคลื่อนการพัฒนาระบบสุขภาพอำเภอ (DHS)</t>
  </si>
  <si>
    <t xml:space="preserve"> 
</t>
  </si>
  <si>
    <t>นางรัตนา ตรีสาร</t>
  </si>
  <si>
    <t>ผู้แทนจากทุกภาคส่วน ตามแนวทาง DHS</t>
  </si>
  <si>
    <t xml:space="preserve">1 คณะ
</t>
  </si>
  <si>
    <t>2. จัดเวทีประสาน พูดคุย แลกเปลี่ยนเรียนรู้ทีมขับเคลื่อนงาน DHS ระดับจังหวัด เพื่อรับรู้แนวคิด 
ร่วมวิเคราะห์ และออกแบบสนับสนุนการดำเนินงาน DHS ให้บรรลุเป้าหมาย</t>
  </si>
  <si>
    <t>คณะกรรมการ/ทุกฝ่ายที่เกี่ยวข้องในระดับจังหวัด</t>
  </si>
  <si>
    <t>1. ค่าอาหารว่างและเครื่องดื่ม
40 คนๆ ละ 6 วัน ๆ ละ 2 มื้อ ๆ ละ 35 บาท เป็นเงิน 16,800 บาท
2. ค่าอาหารกลางวัน 40 คนๆ ละ
6 วัน ๆ ละ 130 บาท เป็นเงิน 31,200 บาท
3. ค่าวัสดุ 2,000 บาท</t>
  </si>
  <si>
    <t>งบ สสส.</t>
  </si>
  <si>
    <t>ต.ค. 58 - ก.ย. 59</t>
  </si>
  <si>
    <t>พร้อมการนิเทศงานปกติของ สสจ.</t>
  </si>
  <si>
    <t xml:space="preserve">1. ทบทวน/ปรับปรุงคำสั่งคณะกรรมการ DHSระดับอำเภอ </t>
  </si>
  <si>
    <t>2. ประชุมคณะกรรมการฯ เพื่อ
2.1 จัดทำแผนยุทธศาสตร์ แผนปฏิบัติการ และแผนการติดตามประเมินผล ที่เชื่อมโยงระบบบริการภายในเครือข่ายกับชุมชนและท้องถิ่นอย่างมีส่วนร่วม
2.2 จัดทำแผนพัฒนาระบบบริการ (Service Plan) ของเครือข่าย
2.3 จัดทำแผนบูรณาการ การจัดบริการใน 5 กลุ่มวัย</t>
  </si>
  <si>
    <t>ต.ค.-ธ.ค.58</t>
  </si>
  <si>
    <t xml:space="preserve">3. คัดเลือกปัญหาสุขภาพตามกลุ่มวัย/service plan หรือเชิงประเด็น ทั้ง Acute &amp;Chronic care ไม่น้อยกว่า 3 เรื่อง (Essential care) </t>
  </si>
  <si>
    <t>4. ดำเนินการจัดการปัญหาสุขภาพที่คัดเลือก โดยการมีส่วนร่วมของทุกภาคส่วน</t>
  </si>
  <si>
    <t>5. ประเมินตนเองตามเกณฑ์ UCCARE</t>
  </si>
  <si>
    <t>ตามรอบการนิเทศงาน</t>
  </si>
  <si>
    <t>6. สรุปผลการดำเนินงาน รายงาน สสจ./แหล่งทุน</t>
  </si>
  <si>
    <t>เป็นระยะ</t>
  </si>
  <si>
    <t>1. ประสานผู้เกี่ยวข้องในพื้นที่</t>
  </si>
  <si>
    <t>2. ร่วมดำเนินการจัดการปัญหาสุขภาพของเครือข่าย</t>
  </si>
  <si>
    <t>พ.ย.-ธ.ค.58</t>
  </si>
  <si>
    <t>ส่งเสริม สนับสนุนการดำเนินงานทีมหมอครอบครัว(Family Care Team: FCT) ตามบริบทของพื้นที่</t>
  </si>
  <si>
    <t xml:space="preserve">2. จัดกระบวนการเรียนโดยใช้ CBL/KM/PCA </t>
  </si>
  <si>
    <t>3. จัดเวทีแลกเปลี่ยนเรียนรู้ระหว่างอำเภอ</t>
  </si>
  <si>
    <t>4. สร้างแรงจูงใจในการพัฒนาทีมหมอครอบครัว</t>
  </si>
  <si>
    <t>1. กำหนดโครงสร้างทีมหมอครอบครัวทุกระดับให้มีความเหมาะสมกับบริบทพื้นที่
และจำนวนทรัพยากรที่มีอยู่</t>
  </si>
  <si>
    <t>3. พัฒนาศักยภาพทีมหมอครอบครัวให้มีความสามารถ
สอดคล้องกับบริบท โดยใช้กระบวนการ CBL/KM/PCA</t>
  </si>
  <si>
    <t>4. สนับสนุนการใช้เครื่องมือและเทคโนโลยีในการสื่อสารเพื่อให้เกิดการสื่อสารที่ และ
การดูแลผู้ป่วยและครอบครัวอย่างมีประสิทธิภาพ เช่น โทรศัพท์ ไลน์ เป็นต้น</t>
  </si>
  <si>
    <t>5. ใช้หลักเวชศาสตร์ครอบครัวในการให้บริการ</t>
  </si>
  <si>
    <t>1. บุคลากรใน รพ.สต. แบ่งพื้นที่รับผิดชอบ โดยหมอครอบครัว 1 คน รับผิดชอบประชากรประมาณ 1,250 - 2,500 คน</t>
  </si>
  <si>
    <t>2. ทำหน้าที่เป็นหมอครอบครัว ดูแลปัญหาสุขภาพด้านการรักษาพยาบาล ประสานส่งต่อผู้ป่วยที่เกินขีดความสามารถ</t>
  </si>
  <si>
    <t>โครงการส่งเสริมการพัฒนาคุณภาพบริการพยาบาลจังหวัดสิงห์บุรี ปี 2559</t>
  </si>
  <si>
    <t>เพื่อพัฒนาคุณภาพบริการพยาบาลทุกระดับ</t>
  </si>
  <si>
    <t>นางสิริกร
เอกธีรธรรม</t>
  </si>
  <si>
    <t>1.ประชุมคณะกรรมการฯ เพื่อทบทวนกิจกรรมที่จะดำเนินการในปี 2559</t>
  </si>
  <si>
    <t>คกก.พัฒนาบริการพยาบาลในโรงพยาบาลและในชุมชน</t>
  </si>
  <si>
    <t xml:space="preserve"> - ค่าอาหารว่างฯ 40 คน x 25 บาท x 1 มื้อ</t>
  </si>
  <si>
    <t>โรงพยาบาลทุกแห่ง</t>
  </si>
  <si>
    <t xml:space="preserve"> - ค่าอาหารกลางวัน 40 คน x 130 บาท x 6 มื้อ</t>
  </si>
  <si>
    <t xml:space="preserve"> - ค่าอาหารว่างฯ 40 คน x 25 บาท x 12 มื้อ</t>
  </si>
  <si>
    <t>3.ประชุมคณะกรรมการฯ เพื่อสรุปผลการดำเนินงานและปัญหาอุปสรรค</t>
  </si>
  <si>
    <t>พัฒนาบริการพยาบาลในโรงพยาบาลและในชุมชน</t>
  </si>
  <si>
    <t>จัดทำแผนปฏิบัติการของโรงพยาบาล</t>
  </si>
  <si>
    <t>6 รพ.</t>
  </si>
  <si>
    <t>โดยใช้งบปกติของโรงพยาบาล</t>
  </si>
  <si>
    <t>ม.ค. - ก.ย.59</t>
  </si>
  <si>
    <t>โครงการส่งเสริมการพัฒนาคุณภาพเครือข่ายการดูแลผู้ป่วยแบบประคับประคอง   ปี 2559</t>
  </si>
  <si>
    <t>เพื่อพัฒนาคุณภาพเครือข่ายการดูแลผู้ป่วยแบบประคับประคองของจังหวัดสิงห์บุรี</t>
  </si>
  <si>
    <t>16 คน</t>
  </si>
  <si>
    <t>2. แต่งตั้งคณะทำงานพัฒนาคุณภาพเครือข่ายการดูแลผู้ป่วยแบบประคับประคองจังหวัดสิงห์บุรี</t>
  </si>
  <si>
    <t>ตัวแทนจาก สสจ., รพ.และสสอ.ทุกแห่ง</t>
  </si>
  <si>
    <t>4. สรุปผลการดำเนินงานเสนอผู้บริหารและแจ้งผู้เกี่ยวข้อง</t>
  </si>
  <si>
    <t>จัดทำแผนปฏิบัติการของเครือข่าย</t>
  </si>
  <si>
    <t>เครือข่ายบริการสุขภาพ</t>
  </si>
  <si>
    <t>6 เครือข่าย</t>
  </si>
  <si>
    <t>โดยใช้งบปกติของหน่วยงาน หรือ งบ DHS ตามสภาพปัญหาที่พบ</t>
  </si>
  <si>
    <t>1.เพื่อสร้างกระบวน</t>
  </si>
  <si>
    <t>1.ทบทวนคำสั่งฯ</t>
  </si>
  <si>
    <t>จนท.รพ.</t>
  </si>
  <si>
    <t>1.ประชุมคณะทำงานฯ ตามคำสั่ง</t>
  </si>
  <si>
    <t>ระหว่างทีมพัฒนา</t>
  </si>
  <si>
    <t>2.ประชุมคณะทำงานฯ</t>
  </si>
  <si>
    <t>คณะทำงานฯ</t>
  </si>
  <si>
    <t xml:space="preserve"> -ค่าอาหารว่างฯ 20 คนx 25 บาท</t>
  </si>
  <si>
    <t>คุณภาพของ รพ.</t>
  </si>
  <si>
    <t>3.ทีม QRT.จังหวัดติดตาม</t>
  </si>
  <si>
    <t>QRT. จังหวัด</t>
  </si>
  <si>
    <t>2.จัดประชุมติดตามความก้าวหน้าการ</t>
  </si>
  <si>
    <t>และ QRT. จังหวัด</t>
  </si>
  <si>
    <t>ความก้าวหน้าการดำเนิน</t>
  </si>
  <si>
    <t>ดำเนินงานพัฒนาคุณภาพของ รพช.</t>
  </si>
  <si>
    <t>2.เพื่อสนับสนุนและ</t>
  </si>
  <si>
    <t>งานพัฒนาคุณภาพของ</t>
  </si>
  <si>
    <t>โดยทีม QRT. จังหวัด (รพช.4 แห่งๆละ</t>
  </si>
  <si>
    <t>กระตุ้นการพัฒนา</t>
  </si>
  <si>
    <t>โรงพยาบาลกลุ่มเป้าหมาย</t>
  </si>
  <si>
    <t>1 วัน เป้าหมาย 20 คน/รพ. รวม 80 คน</t>
  </si>
  <si>
    <t>จำนวน 2 ครั้ง (ก.พ.59 และ มิ.ย.59)</t>
  </si>
  <si>
    <t>ให้พร้อมจะขอรับ</t>
  </si>
  <si>
    <t xml:space="preserve"> -ค่าอาหารกลางวัน อาหารว่าง จำนวน</t>
  </si>
  <si>
    <t>การประเมิน จาก</t>
  </si>
  <si>
    <t>80 คนๆละ 180 บาท/วัน/ 2 ครั้ง</t>
  </si>
  <si>
    <t>สรพ.</t>
  </si>
  <si>
    <t xml:space="preserve"> -ค่าวัสดุและเอกสารการประชุม</t>
  </si>
  <si>
    <t>1.สร้างการเรียนรู้ด้วยการ</t>
  </si>
  <si>
    <t xml:space="preserve"> -ใช้งบประมาณของ รพ.-</t>
  </si>
  <si>
    <t>ต.ค.58 -</t>
  </si>
  <si>
    <t>นำเครื่องมือทบทวนตนเอง</t>
  </si>
  <si>
    <t>Overall Scoring  SPA in Action</t>
  </si>
  <si>
    <t>และสื่อต่างๆเป็นเครื่องมือ</t>
  </si>
  <si>
    <t>2.ดำเนินกิจกรรมพัฒนา</t>
  </si>
  <si>
    <t>คุณภาพตามแผนงาน/</t>
  </si>
  <si>
    <t>โครงการที่โรงพยาบาล</t>
  </si>
  <si>
    <t>จัดทำขึ้นใน ปี 2559</t>
  </si>
  <si>
    <t>3.โรงพยาบาลที่มีความ</t>
  </si>
  <si>
    <t>ม.ค.59-</t>
  </si>
  <si>
    <t>พร้อมขอรับการรับรอง</t>
  </si>
  <si>
    <t>จาก สรพ. (รพช.รับการ</t>
  </si>
  <si>
    <t>เยี่ยมสำรวจจาก สรพ.</t>
  </si>
  <si>
    <t>เพื่อธำรงบันไดขั้น 2 สู่ HA)</t>
  </si>
  <si>
    <t>1.จัดทำคำสั่งแต่งตั้งฯ</t>
  </si>
  <si>
    <t>1.ประชุมคณะทำงานฯตามคำสั่ง</t>
  </si>
  <si>
    <t>2.ประชุมชี้แจงแนวทาง</t>
  </si>
  <si>
    <t xml:space="preserve"> -ค่าอาหารว่างฯ 20 คน x 25 บาท</t>
  </si>
  <si>
    <t>แก่ผู้เกี่ยวข้องเพื่อร่วมกัน</t>
  </si>
  <si>
    <t xml:space="preserve">2.สำรวจความพึงพอใจของผู้รับบริการ </t>
  </si>
  <si>
    <t>พิจารณาปรับปรุงแบบสำรวจ</t>
  </si>
  <si>
    <t>ที่มาใช้บริการที่โรงพยาบาล 6 แห่ง</t>
  </si>
  <si>
    <t>3.กำหนดจำนวนตัวอย่าง</t>
  </si>
  <si>
    <t>สำรวจครั้งที่ 2 (ก.ค.59)</t>
  </si>
  <si>
    <t>ที่จะดำเนินการสำรวจ</t>
  </si>
  <si>
    <t xml:space="preserve"> - ค่าเบี้ยเลี้ยงเจ้าหน้าที่ในการสำรวจ</t>
  </si>
  <si>
    <t>4.จัดทำแบบสำรวจฯ</t>
  </si>
  <si>
    <t>ความพึงพอใจ 15 คนๆละ 120 บาท</t>
  </si>
  <si>
    <t>5.สำรวจความพึงพอใจของ</t>
  </si>
  <si>
    <t>ต่อวัน จำนวน 5 วัน             เป็นเงิน</t>
  </si>
  <si>
    <t xml:space="preserve"> - ค่าตอบแทนเจ้าหน้าที่ทำการนอก</t>
  </si>
  <si>
    <t>ในเดือนกรกฎาคม 2559</t>
  </si>
  <si>
    <t>เวลาในการบันทึกและวิเคราะห์ข้อมูล</t>
  </si>
  <si>
    <t>6.รวบรวม วิเคราะห์</t>
  </si>
  <si>
    <t>อัตรา ชม.ละ 50 บาทX 12 ชม</t>
  </si>
  <si>
    <t>และประมวลผล</t>
  </si>
  <si>
    <t>(วันทำการ 4 ชม.x 3 วัน) X 6 คน</t>
  </si>
  <si>
    <t>7.ส่งสรุปผลการสำรวจให้ รพ.</t>
  </si>
  <si>
    <t>3.ค่าวัสดุ                          เป็นเงิน</t>
  </si>
  <si>
    <t>1.สำรวจความพึงพอใจของ</t>
  </si>
  <si>
    <t>ในเดือนกุมภาพันธ์ 2559</t>
  </si>
  <si>
    <t>2.รวบรวม วิเคราะห์</t>
  </si>
  <si>
    <t>3.ส่งสรุปผลการสำรวจ</t>
  </si>
  <si>
    <t>ให้สำนักงานสาธารณสุข</t>
  </si>
  <si>
    <t>4.นำผลการสำรวจไป</t>
  </si>
  <si>
    <t>ปรับปรุงคุณภาพบริการ</t>
  </si>
  <si>
    <t>1.สำรวจ/จัดทำฐานข้อมูลฯ</t>
  </si>
  <si>
    <t>1.อบรมฟื้นฟูวิชาการแก่เจ้าหน้าที่</t>
  </si>
  <si>
    <t xml:space="preserve">สาธารณสุขของ </t>
  </si>
  <si>
    <t>2.จัดอบรมฟื้นฟูวิชาการ</t>
  </si>
  <si>
    <t>ห้องปฏิบัติการชันสูตรของโรงพยาบาล</t>
  </si>
  <si>
    <t>โรงพยาบาลมีการ</t>
  </si>
  <si>
    <t>ด้านการแพทย์</t>
  </si>
  <si>
    <t xml:space="preserve"> - ค่าอาหาร อาหารว่าง 10 คนๆละ</t>
  </si>
  <si>
    <t>พัฒนาอย่างต่อเนื่อง</t>
  </si>
  <si>
    <t>และสาธารณสุข</t>
  </si>
  <si>
    <t>180 บาท/วัน 1 วัน</t>
  </si>
  <si>
    <t>และผ่านตามมาตร</t>
  </si>
  <si>
    <t>3.คณะกรรมการพัฒนา</t>
  </si>
  <si>
    <t xml:space="preserve"> - ค่าวิทยากร  6 ชม.ๆละ 600 บาท</t>
  </si>
  <si>
    <t>ฐานที่กำหนดครบ</t>
  </si>
  <si>
    <t>ห้องปฏิบัติการ ออกติดตาม</t>
  </si>
  <si>
    <t xml:space="preserve"> - ค่าพาหนะวิทยากร</t>
  </si>
  <si>
    <t>ประเมินผลตามเกณฑ์</t>
  </si>
  <si>
    <t>คุณภาพและมาตรฐานฯ</t>
  </si>
  <si>
    <t>2.อบรมฟื้นฟูวิชาการแก่เจ้าหน้าที่</t>
  </si>
  <si>
    <t>4.สสจ.รวบรวมข้อมูลและ</t>
  </si>
  <si>
    <t>ห้องปฏิบัติการรังสีวินิจฉัยของ รพ.</t>
  </si>
  <si>
    <t>รายงานให้ศูนย์วิทย์ฯ</t>
  </si>
  <si>
    <t>1.ประเมินตนเองตาม</t>
  </si>
  <si>
    <t>แบบประเมินผลตามเกณฑ์</t>
  </si>
  <si>
    <t>ส่งให้ สสจ.สิงห์บุรี</t>
  </si>
  <si>
    <t>2.ห้อง LAB,X-ray ของ รพ.</t>
  </si>
  <si>
    <t>พัฒนา,ปรับปรุงให้ผ่านเกณฑ์ฯ</t>
  </si>
  <si>
    <t xml:space="preserve">พัฒนาระบบบริการสุขภาพ </t>
  </si>
  <si>
    <t>ในสังกัด</t>
  </si>
  <si>
    <t>เม.ย.59</t>
  </si>
  <si>
    <t>-ค่าอาหารกลางวัน</t>
  </si>
  <si>
    <t>ธรรมาภิบาลที่ดี เป็นแบบ</t>
  </si>
  <si>
    <t>อาหารว่าง และ</t>
  </si>
  <si>
    <t>อย่างที่ดีแก่ประชาชน</t>
  </si>
  <si>
    <t>เครื่องดื่ม 180บ.</t>
  </si>
  <si>
    <t>-ค่าตกแต่งสถานที่</t>
  </si>
  <si>
    <t>10,000</t>
  </si>
  <si>
    <t>80</t>
  </si>
  <si>
    <t>ก.พ.59</t>
  </si>
  <si>
    <t>x80คนx1วัน</t>
  </si>
  <si>
    <t>-เพื่อประกาศเกียรติคุณ</t>
  </si>
  <si>
    <t>บุคลากร และองค์กร</t>
  </si>
  <si>
    <t>ดีเด่นฯ</t>
  </si>
  <si>
    <t>ก.ย.59</t>
  </si>
  <si>
    <t>12,000</t>
  </si>
  <si>
    <t>x80คนx 2วัน</t>
  </si>
  <si>
    <t>-ค่าที่พักวิทยากร</t>
  </si>
  <si>
    <t>x 2 คืน</t>
  </si>
  <si>
    <t>1,200 บาท x</t>
  </si>
  <si>
    <t>7 ช.ม. X 1 คน x</t>
  </si>
  <si>
    <t>2 วัน</t>
  </si>
  <si>
    <t>4 ช.ม. X 1 คน x</t>
  </si>
  <si>
    <t>300</t>
  </si>
  <si>
    <t>ก.ย. 59</t>
  </si>
  <si>
    <t>-ค่าอาหารว่าง</t>
  </si>
  <si>
    <t>25 บ. X200 คน</t>
  </si>
  <si>
    <t>-ค่าเช่าสถานที่</t>
  </si>
  <si>
    <t>-ค่าป้าย</t>
  </si>
  <si>
    <t>-ค่าพวงมาลา</t>
  </si>
  <si>
    <t>-ค่าเครื่องไฟ</t>
  </si>
  <si>
    <t>-ค่าเช่าเก้าอี้</t>
  </si>
  <si>
    <t>เจ้าหน้าที่/</t>
  </si>
  <si>
    <t xml:space="preserve"> -ค่าสื่อประชาสัมพันธ์</t>
  </si>
  <si>
    <t>ต.ค.58-</t>
  </si>
  <si>
    <t>วันดี วิรัสสะ</t>
  </si>
  <si>
    <t>ที่เกี่ยวข้อง</t>
  </si>
  <si>
    <t>ม.ค.</t>
  </si>
  <si>
    <t xml:space="preserve">สิงห์บุรี </t>
  </si>
  <si>
    <t>ควบคุมโรค</t>
  </si>
  <si>
    <t xml:space="preserve"> - คณะอนุ-</t>
  </si>
  <si>
    <t>ม.ค.-ก.ย.59</t>
  </si>
  <si>
    <t>กรรมการฯ</t>
  </si>
  <si>
    <t>4. สำรวจสถานบริการทางเพศ และจำนวนผู้ให้</t>
  </si>
  <si>
    <t>พนักงาน</t>
  </si>
  <si>
    <t xml:space="preserve"> - ค่าตอบแทนนอกเวลา</t>
  </si>
  <si>
    <t>บริการทางเพศ 1 ครั้ง</t>
  </si>
  <si>
    <t>ราชการ</t>
  </si>
  <si>
    <t>ที่สำรวจได้เดือนละ 1 ครั้ง</t>
  </si>
  <si>
    <t xml:space="preserve">6. ดำเนินงานเฝ้าระวังทางระบาดวิทยาโรคเอดส์ </t>
  </si>
  <si>
    <t xml:space="preserve"> - จัดซื้อน้ำยาตรวจหาการ</t>
  </si>
  <si>
    <t>ติดเชื้อเอชไอวีสนับสนุน</t>
  </si>
  <si>
    <t>รพ.สิงห์บุรี</t>
  </si>
  <si>
    <t xml:space="preserve"> - นักเรียน</t>
  </si>
  <si>
    <t>350 คน</t>
  </si>
  <si>
    <t xml:space="preserve"> - ค่าจ้างเหมาเก็บข้อมูล</t>
  </si>
  <si>
    <t>ม.5 ชาย</t>
  </si>
  <si>
    <t>กลุ่มพนักงานชาย/หญิง</t>
  </si>
  <si>
    <t xml:space="preserve">ในสถานประกอบกิจการ </t>
  </si>
  <si>
    <t>ม.5 หญิง</t>
  </si>
  <si>
    <t xml:space="preserve"> - ค่าจ้างเหมาบันทึกข้อมูล</t>
  </si>
  <si>
    <t xml:space="preserve"> - นักศึกษา</t>
  </si>
  <si>
    <t xml:space="preserve"> - ค่าวัสดุ (ปากกาลูกลื่น</t>
  </si>
  <si>
    <t>ปวช.2 ชาย</t>
  </si>
  <si>
    <t>และวัสดุอื่นๆ)</t>
  </si>
  <si>
    <t xml:space="preserve"> - พนักงาน</t>
  </si>
  <si>
    <t>ระดับอำเภอ/หน่วยบริการ</t>
  </si>
  <si>
    <t>1. สำรวจสถานบริการทางเพศ และจำนวนผู้ให้</t>
  </si>
  <si>
    <t>ต.ค.-ก.ย.</t>
  </si>
  <si>
    <t xml:space="preserve">2. ติดตามเยี่ยมสถานบริการทางเพศในพื้นที่ </t>
  </si>
  <si>
    <t>3. ให้บริการดูแลรักษาผู้ติดเชื้อ/ผู้ป่วยเอดส์ และ</t>
  </si>
  <si>
    <t>ผู้ติดเชื้อ</t>
  </si>
  <si>
    <t>1,256 คน</t>
  </si>
  <si>
    <t>UC</t>
  </si>
  <si>
    <t>และผู้ที่ได้รับผลกระทบจากปัญหาเอดส์</t>
  </si>
  <si>
    <t>4. ส่งเสริมและสนับสนุนการใช้ถุงยางอนามัย</t>
  </si>
  <si>
    <t>ปชช.ทั่วไป</t>
  </si>
  <si>
    <t>60,000 ชิ้น</t>
  </si>
  <si>
    <t>5. ให้ความรู้เพื่อป้องกันแก่กลุ่มเป้าหมาย</t>
  </si>
  <si>
    <t>งานสร้างเสริมภูมิคุ้มกันโรค</t>
  </si>
  <si>
    <t>1. เพื่อให้เด็ก 0-5 ปีได้รับบริการสร้างเสริมภูมิคุ้มกันโรคตามมาตรฐานกระทรวงสาธารณสุข</t>
  </si>
  <si>
    <t>เด็กอายุ0-5 ปี จังหวัด</t>
  </si>
  <si>
    <t>จากฐานข้อมูล ปชก.</t>
  </si>
  <si>
    <t xml:space="preserve">ต.ต. - ก.ย. </t>
  </si>
  <si>
    <t xml:space="preserve"> - </t>
  </si>
  <si>
    <t>นายสมควร  เสนลา</t>
  </si>
  <si>
    <t>2. เพื่อป้องกันโรคติดต่อที่ป้องกันด้วยวัคซีนตามมาตรฐานกระทรวงสาธารณสุข</t>
  </si>
  <si>
    <t>เด็กอายุ0-5 ปี อำเภอ</t>
  </si>
  <si>
    <t>3. เพื่อติดตาม และเฝ้าระวังอาการหลังได้รับวัคซีนป้องกันโรค</t>
  </si>
  <si>
    <t>เด็กอายุ0-5 ปี ในพื้นที่และผู้มารับบริการทุกคน</t>
  </si>
  <si>
    <t>จำนวนผู้มารับบริการ</t>
  </si>
  <si>
    <t>1. เพื่อให้เด็กนักเรียน ป.1 และ ป.6ได้รับบริการสร้างเสริมภูมิคุ้มกันโรคตามมาตรฐานกระทรวงสาธารณสุข</t>
  </si>
  <si>
    <t>เด็กนักเรียน ป.1 และ ป.6 ทั้งหมด</t>
  </si>
  <si>
    <t>เด็กนักเรียน ป.1 และ ป.6</t>
  </si>
  <si>
    <t>โครงการพัฒนาระบบรับ-ส่งต่อผู้ป่วย จังหวัดสิงห์บุรี</t>
  </si>
  <si>
    <t xml:space="preserve"> ต.ค.2558</t>
  </si>
  <si>
    <t>คณะอำนวยการ
และ คณะทำงาน</t>
  </si>
  <si>
    <t>30คน4ครั้ง</t>
  </si>
  <si>
    <t xml:space="preserve"> - ค่าอาหารว่างผู้ร่วมประชุม 30 คน* 25 บาท * 4 ครั้ง</t>
  </si>
  <si>
    <t>พ.ย.2558
ม.ค.2559
มี.ค.2559
พ.ค.2559</t>
  </si>
  <si>
    <t>3.จัดทำรายงานข้อมูลการส่งต่อผู้ป่วย เพื่อใช้ประโยชน์ในการวิเคราะห์ข้อมูล</t>
  </si>
  <si>
    <t xml:space="preserve"> 6 แห่ง</t>
  </si>
  <si>
    <t xml:space="preserve">4.รพ.สิงห์บุรีทำข้อมูลคู่มือแนวทางการรับ-ส่งต่อผู้ป่วย จังหวัดสิงห์บุรี </t>
  </si>
  <si>
    <t xml:space="preserve"> -ค่าวัสดุจัดทำข้อมูลคู่มือแนวทาง การรับ-ส่งต่อผู้ป่วย จังหวัดสิงห์บุรี 48 เล่ม * 200 บาท </t>
  </si>
  <si>
    <t>กรณีมีการเปลี่ยนแปลงแนวทาง</t>
  </si>
  <si>
    <t>5. จัดทำเครือข่ายผู้เชี่ยวชาญ ของจังหวัดสิงห์บุรี</t>
  </si>
  <si>
    <t>ศสต.(รพ.สิงห์บุรี)</t>
  </si>
  <si>
    <t xml:space="preserve"> 1 แห่ง</t>
  </si>
  <si>
    <t xml:space="preserve">นายทรรศนะ เอมสมบูรณ์ </t>
  </si>
  <si>
    <t>1.ประสานงาน/แจ้งหน่วยงานที่เกี่ยวข้อง</t>
  </si>
  <si>
    <t>เด็กอายุ</t>
  </si>
  <si>
    <t>สมใจ มานะกรโกวิท</t>
  </si>
  <si>
    <t>2.รณรงค์ประชาสัมพันธ์เรื่องการป้องกันการ</t>
  </si>
  <si>
    <t>5-14 ปี</t>
  </si>
  <si>
    <t>จมน้ำในจังหวัดสิงห์บุรีแก่เด็กและประชาชน</t>
  </si>
  <si>
    <t xml:space="preserve">จำนวน 50 </t>
  </si>
  <si>
    <t>ปชช./</t>
  </si>
  <si>
    <t>4.สรุปและวิเคราะห์ข้อมูลในภาพรวมจังหวัด</t>
  </si>
  <si>
    <t>5.จัดอบรมหลักสูตร "การเอาชีวิตรอดในน้ำ"</t>
  </si>
  <si>
    <t>(Survival Swimming Curricular) แก่เด็ก 4-15</t>
  </si>
  <si>
    <t>ปี และประชาชน/จนท.สธ.</t>
  </si>
  <si>
    <t xml:space="preserve">จำนวน 2 รุ่น 50 คน </t>
  </si>
  <si>
    <t>อำเภอต้นแบบ</t>
  </si>
  <si>
    <t>1-2 แห่ง</t>
  </si>
  <si>
    <t>อำเภอ/รพ.สต.</t>
  </si>
  <si>
    <t xml:space="preserve">6.แต่งตั้งทีมเครือข่ายผู้ก่อการดี </t>
  </si>
  <si>
    <t>(merit maker) ป้องกันการจมน้ำ</t>
  </si>
  <si>
    <t>ในพื้นที่อย่างน้อยอำเภอละ 1 ทีม</t>
  </si>
  <si>
    <t>5.การบูรณาการข้อมูลอุบัติเหตุจากหน่วยงาน</t>
  </si>
  <si>
    <t xml:space="preserve">ที่เกี่ยวข้อง </t>
  </si>
  <si>
    <t>งานระบาดฯ</t>
  </si>
  <si>
    <t>ธ.ค.58-พ.ค.59</t>
  </si>
  <si>
    <t xml:space="preserve"> ระดับอำเภอ/ตำบล</t>
  </si>
  <si>
    <t>3.รวบรวม จัดเก็บข้อมูลอุบัติเหตุทางถนนทุก</t>
  </si>
  <si>
    <t>รายที่มารักษาพยาบาลที่สถานบริการ ในแบบ</t>
  </si>
  <si>
    <t>พื้นที่ และแก้ไขปัญหาร่วมกัน</t>
  </si>
  <si>
    <t>5.วิเคราะห์ข้อมูล เพื่อหาสาเหตุ ปัจจัยการเกิด</t>
  </si>
  <si>
    <t>6.มีการดำเนินการร่วมกันในชุมชน ร่วมกับ</t>
  </si>
  <si>
    <t>อปท.,เป็นมาตรการของชุมชนเอง ด่านชุมชน</t>
  </si>
  <si>
    <t>ที่เกี่ยวข้องกับการดำเนินการป้องกันอุบัติเหตุ</t>
  </si>
  <si>
    <t>ทางถนน</t>
  </si>
  <si>
    <t>1.ค่าจัดจ้างลูกจ้างชั่วคราว ตำแหน่งนักจัดการ</t>
  </si>
  <si>
    <t>สนง.ระบบ</t>
  </si>
  <si>
    <t>1 แห่ง</t>
  </si>
  <si>
    <t>1.ค่าจัดจ้าง/เงินเพิ่ม/</t>
  </si>
  <si>
    <t>สพฉ.</t>
  </si>
  <si>
    <t>งานทั่วไป ในระบบบริการการแพทย์ฉุกเฉิน</t>
  </si>
  <si>
    <t>บริการการ</t>
  </si>
  <si>
    <t>ค่าครองชีพ จำนวน 15750</t>
  </si>
  <si>
    <t>จำนวน 1 คน</t>
  </si>
  <si>
    <t>บาท/เดือน จำนวน 12 เดือน</t>
  </si>
  <si>
    <t>2.ค่าเช่าใช้บริการ maxnet 1 วงจร</t>
  </si>
  <si>
    <t>สสจ./คร</t>
  </si>
  <si>
    <t>1 วงจร</t>
  </si>
  <si>
    <t>จนท.ศูนย์</t>
  </si>
  <si>
    <t>200 คน</t>
  </si>
  <si>
    <t xml:space="preserve"> 1 ครั้ง/ปี (EMS Rally)</t>
  </si>
  <si>
    <t>30-50 คน</t>
  </si>
  <si>
    <t>6.ค่าใช้จ่ายในการจัดอบรมฯ</t>
  </si>
  <si>
    <t>สพฉ</t>
  </si>
  <si>
    <t>สสจ.ร่วมกับรพ.</t>
  </si>
  <si>
    <t>8.ประชุมคณะอนุกรรมการฯ จำนวน 2 ครั้ง/ปี</t>
  </si>
  <si>
    <t>คณะอนุ</t>
  </si>
  <si>
    <t>8.ค่าใช้จ่ายในการจัดประชุม</t>
  </si>
  <si>
    <t>ร่วมกับสนง.ปภ.จังหวัด</t>
  </si>
  <si>
    <t>10 คน</t>
  </si>
  <si>
    <t>9.ค่าใช้จ่ายในการจัดประชุม</t>
  </si>
  <si>
    <t>สพฉ./สธ</t>
  </si>
  <si>
    <t>11.ค่าใช้จ่ายในการจัดการฯ</t>
  </si>
  <si>
    <t>12. พัฒนาปรับปรุงสำนักงานระบบบริการ</t>
  </si>
  <si>
    <t>กลุ่มงานคร.</t>
  </si>
  <si>
    <t>11.ปรับปรุงสำนักงานระบบ</t>
  </si>
  <si>
    <t>การแพทย์ฉุกเฉิน ปี 57 (กลุ่มงานคร.)</t>
  </si>
  <si>
    <t>บริการการแพทย์ฉุกเฉินฯ</t>
  </si>
  <si>
    <t>13.ค่าเบี้ยเลี้ยง,ค่าที่พัก,ค่าพาหนะของจนท.</t>
  </si>
  <si>
    <t>จนท. สสจ.</t>
  </si>
  <si>
    <t>12.ค่าเบี้ยเลี้ยง,ค่าที่พัก,</t>
  </si>
  <si>
    <t>งาน EMS ในการประชุมในงาน EMS</t>
  </si>
  <si>
    <t>ค่าพาหนะฯ</t>
  </si>
  <si>
    <t>หน่วย</t>
  </si>
  <si>
    <t>13.ค่าใช้จ่ายในการซ้อมแผน</t>
  </si>
  <si>
    <t>15.ค่าชดเชยปฏิบัติการการแพทย์ฉุกเฉินฯ</t>
  </si>
  <si>
    <t>14ค่าชดเชยปฏิบัติการ</t>
  </si>
  <si>
    <t>ระดับอำเภอ สสอ.</t>
  </si>
  <si>
    <t xml:space="preserve"> - สนับสนุนการดำเนินงาน</t>
  </si>
  <si>
    <t xml:space="preserve"> -เพื่อสร้างความเข้มแข็งและยั่งยืน</t>
  </si>
  <si>
    <t xml:space="preserve"> -ค่าจัดประชุมชี้แจงเป็น</t>
  </si>
  <si>
    <t>ของการดำเนินงานป้องกันควบคุม</t>
  </si>
  <si>
    <t xml:space="preserve"> -คณะกรรมการระดับอำเภอฯ </t>
  </si>
  <si>
    <t>ค่าอาหารว่างจำนวน</t>
  </si>
  <si>
    <t>ป้องกันโรค</t>
  </si>
  <si>
    <t>วิเคราะห์ปัญหาทางด้านสาธารณสุข</t>
  </si>
  <si>
    <t xml:space="preserve">2 ครั้งๆ ละ 20 คนๆละ </t>
  </si>
  <si>
    <t>และวางแผนร่วมกันในการดำเนินงาน</t>
  </si>
  <si>
    <t xml:space="preserve"> -ค่าวัสดุสำนักงาน</t>
  </si>
  <si>
    <t xml:space="preserve"> -ติดตามประเมินผล</t>
  </si>
  <si>
    <t xml:space="preserve"> *ผ่านระบบ internet </t>
  </si>
  <si>
    <t xml:space="preserve"> *ผ่านเอกสารและผลลัพธ์การดำเนิน</t>
  </si>
  <si>
    <t>1. พัฒนางานตรวจสอบภายใน ปี 2559</t>
  </si>
  <si>
    <t>1. ควบคุมกำกับการปฏิบัติงานของบุคลากรให้เป็นไปตามระเบียบ กฎหมายที่เกี่ยวข้องและมีประสิทธิภาพ</t>
  </si>
  <si>
    <t>1.  ประชุมชี้แจงแนวทางการดำเนินการตรวจสอบภายใน  ให้แก่คณะกรรมการตรวจสอบภายในระดับอำเภอ</t>
  </si>
  <si>
    <t>คณะกรรมการฯ</t>
  </si>
  <si>
    <t xml:space="preserve"> - ค่าอาหารกลางวันและอาหารว่าง(60 คน*180 บาท)</t>
  </si>
  <si>
    <t>2. คณะกรรมการตรวจสอบภายในระดับจังหวัดออก</t>
  </si>
  <si>
    <t xml:space="preserve"> -ค่าเบี้ยเลี้ยง</t>
  </si>
  <si>
    <t xml:space="preserve">    ตรวจสอบภายใน</t>
  </si>
  <si>
    <t>4 แห่ง</t>
  </si>
  <si>
    <t>( 10 คน*16แห่ง*120 บาท)</t>
  </si>
  <si>
    <t>รพ.สต.(สุ่ม20%)</t>
  </si>
  <si>
    <t>10  แห่ง</t>
  </si>
  <si>
    <t xml:space="preserve"> 1. คณะกรรมการตรวจสอบภายในระดับอำเภอจัดทำแผน</t>
  </si>
  <si>
    <t xml:space="preserve">       การตรวจสอบภายใน  รพ.สต.ในเครือข่าย  </t>
  </si>
  <si>
    <t xml:space="preserve"> 2. คณะกรรมการตรวจสอบภายในระดับอำเภอดำเนินการ</t>
  </si>
  <si>
    <t xml:space="preserve">       ตรวจสอบ รพ.สต.ในเครือข่าย</t>
  </si>
  <si>
    <t xml:space="preserve"> 3.  รายงานผลการตรวจสอบภายในให้จังหวัดทราบ</t>
  </si>
  <si>
    <t>2  โครงการแลกเปลี่ยนเรียนรู้ระหว่างผู้ปฏิบัติงานด้านการบริหารจัดการ สสจ.สิงห์บุรี</t>
  </si>
  <si>
    <t>1. พัฒนาบุคลากรด้านการบริหารจัดการให้มีความรู้ความสามารถพร้อมในการปฏิบัติงาน</t>
  </si>
  <si>
    <t>1. จัดเวทีแลกเปลี่ยนเรียนรู้ระหว่างผู้ปฏิบัติงานด้านบริหารจัดการ(การเงิน,บัญชี,พัสดุ,เภสัช) ทุก 2 เดือน</t>
  </si>
  <si>
    <t>สสจ./รพช./สสอ./รพ.สต.</t>
  </si>
  <si>
    <t>เพื่อให้รายงานการเงินของหน่วยบริการมีความครบถ้วนถูกต้อง  และทันเวลา</t>
  </si>
  <si>
    <t>1.  ประชุมเชิงปฏิบัติการเพื่อแลกเปลี่ยนเรียนรู้  และตรวจสอบรายงานการเงินเบื้องต้น</t>
  </si>
  <si>
    <t>นักบัญชีรพ.ทุกแห่งและผู้เกี่ยวข้อง</t>
  </si>
  <si>
    <t>20  คน</t>
  </si>
  <si>
    <t xml:space="preserve"> - ค่าอาหารกลางวัน อาหารว่างและเครื่องดื่ม  (20 คน*10ครั้ง*180.-)</t>
  </si>
  <si>
    <t>2.  ตรวจสอบบัญชีของหน่วยบริการโดยคณะกรรมการตรวจสอบบัญชีของสสจ.สห.</t>
  </si>
  <si>
    <t xml:space="preserve"> - ค่าเบี้ยเลี้ยง (13คน*6วัน*120.-)</t>
  </si>
  <si>
    <t>3.1 จัดซื้อวัสดุสำนักงาน</t>
  </si>
  <si>
    <t>1. วัสดุสำนักงานทั่วไป(กระดาษ,หมึกฯลฯ)</t>
  </si>
  <si>
    <t>2. ค่าน้ำมันเชื้อเพลิง</t>
  </si>
  <si>
    <t>3. ค่าวัสดุงานบ้านงานครัว</t>
  </si>
  <si>
    <t>4. ค่าวัสดุคอมพิวเตอร์</t>
  </si>
  <si>
    <t>5. ค่าหนังสือพิมพ์</t>
  </si>
  <si>
    <t>3.2 ค่าซ่อมแซมครุภัณฑ์และสิ่งก่อสร้าง</t>
  </si>
  <si>
    <t>10 คัน</t>
  </si>
  <si>
    <t>1. ค่าซ่อมบำรุงรถยนต์ราชการ</t>
  </si>
  <si>
    <t>2. ค่าซ่อมแซมสิ่งก่อสร้าง</t>
  </si>
  <si>
    <t>3. ค่าซ่อมแซมครุภัณฑ์ สนง.</t>
  </si>
  <si>
    <t>3.3 จ้างเหมาบริการ</t>
  </si>
  <si>
    <t>1. ค่าจ้างเหมาทำความสะอาด</t>
  </si>
  <si>
    <t>2. ค่าจ้างเหมารักษาความปลอดภัย</t>
  </si>
  <si>
    <t>3. จ้างเหมาล้างเครื่องปรับอากาศ</t>
  </si>
  <si>
    <t>3.4 จ้าง พขร.(ค่าใช้สอย)</t>
  </si>
  <si>
    <t>ปกส.</t>
  </si>
  <si>
    <t>เพื่อถ่ายทอดนโยบาย/ชี้แจงการงาน/ประสานงานอื่นๆ</t>
  </si>
  <si>
    <t>ค่าอาหารว่าง(25*20*24)</t>
  </si>
  <si>
    <t>130 คน</t>
  </si>
  <si>
    <t>ค่าอาหาร/อาหารว่าง</t>
  </si>
  <si>
    <t>เสริมสร้างขวัญกำลังใจแก่ผู้ปฏิบัติงานด้านพัสดุ</t>
  </si>
  <si>
    <t>คณะกรรมการตามระเบียบพัสดุฯ</t>
  </si>
  <si>
    <t>ค่าตอบแทนคณะกรรมการฯ</t>
  </si>
  <si>
    <t>จนท.งานพัสดุ</t>
  </si>
  <si>
    <t>4 คน</t>
  </si>
  <si>
    <t xml:space="preserve"> ค่าตอบแทนปฏิบัติงานนอกเวลา</t>
  </si>
  <si>
    <t>จนท.งานการเงิน/บช.</t>
  </si>
  <si>
    <t>เพื่อเพิ่มประสิทธิภาพการ</t>
  </si>
  <si>
    <t>จนท.ผู้เกี่ยวข้อง</t>
  </si>
  <si>
    <t>80 ราย</t>
  </si>
  <si>
    <t>ใช้งบ 4.2</t>
  </si>
  <si>
    <t>สื่อสารขององค์กร</t>
  </si>
  <si>
    <t>สำนักงานสาธารณสุขจังหวัดสิงห์บุรี</t>
  </si>
  <si>
    <t>นายนันทวัฒน์  พูลกสิ</t>
  </si>
  <si>
    <t>1. เพื่อให้หน่วยงานมีประวัติเจ้าหน้าที่ในสังกัด</t>
  </si>
  <si>
    <t>57 แห่ง</t>
  </si>
  <si>
    <t xml:space="preserve"> 1ต.ค.58 - </t>
  </si>
  <si>
    <t>นางวาสนา  สุภาคง</t>
  </si>
  <si>
    <t>รพช 4</t>
  </si>
  <si>
    <t>30 ก.ย.59</t>
  </si>
  <si>
    <t>น.ส.กุลชญา  ทรัพย์โฉม</t>
  </si>
  <si>
    <t>สสอ. 6</t>
  </si>
  <si>
    <t>น.ส.ไพรินทร์  สงละเอียด</t>
  </si>
  <si>
    <t>สอต. 47</t>
  </si>
  <si>
    <t>น.ส.ภิญญาพัชญ์  บุญคง</t>
  </si>
  <si>
    <t>น.ส.ปาริชาต คำวงศ์</t>
  </si>
  <si>
    <t>3. ดำเนินการให้ตำแหน่งและตัวของเจ้าหน้าที่</t>
  </si>
  <si>
    <t>เพื่อให้ตำแหน่งและตัวเจ้าหน้าที่ตรงกัน</t>
  </si>
  <si>
    <t>11 แห่ง</t>
  </si>
  <si>
    <t>อยู่ตรงกับสถานที่ปฏิบัติราชการจริง 80 - 85 %</t>
  </si>
  <si>
    <t>(ทั้งนี้ต้องอยู่ภายใต้หลักเกณฑ์ที่สามารถย้ายได้</t>
  </si>
  <si>
    <t>ไม่นับรวมผู้ที่ตำแหน่งและตัวปฏิบัติราชการจริง</t>
  </si>
  <si>
    <t>โดยนอกเหนือหลักเกณฑ์)</t>
  </si>
  <si>
    <t>4. แจ้งคุณสมบัติในการส่งประเมิน (แจ้งซ้ำ)</t>
  </si>
  <si>
    <t>เพื่อให้เจ้าหน้าที่ทราบถึงคุณสมบัติในการส่งประเมิน</t>
  </si>
  <si>
    <t>ธ.ค.58</t>
  </si>
  <si>
    <t>น.ส.กุลชญา ทรัพย์โฉม</t>
  </si>
  <si>
    <t>ล่วงหน้า</t>
  </si>
  <si>
    <t>น.ส.ไพรินทร์ สงละเอียด</t>
  </si>
  <si>
    <t xml:space="preserve">ต.ค.58 - </t>
  </si>
  <si>
    <t>2. ศึกษาดูงานชมรม</t>
  </si>
  <si>
    <t>รพ/สสอ</t>
  </si>
  <si>
    <t>นางวังจันทร์ กิตติภาดากุล</t>
  </si>
  <si>
    <t>/รพ.สต</t>
  </si>
  <si>
    <t>นางวราวรรณ์ เจริญพร</t>
  </si>
  <si>
    <t>/ตัวแทน</t>
  </si>
  <si>
    <t>ชมรมผู้</t>
  </si>
  <si>
    <t>ม.ค. 59</t>
  </si>
  <si>
    <t>ให้สามารถจัดกิจกรรม</t>
  </si>
  <si>
    <t>สูงอายุ</t>
  </si>
  <si>
    <t>เพื่อการดูแลช่องปากตนเอง</t>
  </si>
  <si>
    <t>3. ออกประเมินความ</t>
  </si>
  <si>
    <t>6อำเภอ</t>
  </si>
  <si>
    <t>3.เพื่อสนับสนุนการให้</t>
  </si>
  <si>
    <t>พึงพอใจผู้สูงอายุ</t>
  </si>
  <si>
    <t>บริการใส่ฟันเทียม/รากเทียม</t>
  </si>
  <si>
    <t>ที่รับบริการใส่ฟันเทียม/</t>
  </si>
  <si>
    <t>รากฟันเทียม</t>
  </si>
  <si>
    <t xml:space="preserve">4.ออกคัดเลือกผู้สูงอายุ </t>
  </si>
  <si>
    <t>80,90 ปี ฟันดี ร่วมกับ</t>
  </si>
  <si>
    <t>เพื่อประกวดระดับเขต/</t>
  </si>
  <si>
    <t>ประเทศ</t>
  </si>
  <si>
    <t>1.ค้นหา/คัดกรอง/</t>
  </si>
  <si>
    <t>ขึ้นทะเบียนผู้สูงอายุ</t>
  </si>
  <si>
    <t>ที่มีความจำเป็นต้องใส่</t>
  </si>
  <si>
    <t>ฟันเทียม/รากฟันเทียม</t>
  </si>
  <si>
    <t>2.รพ.ให้บริการใส่</t>
  </si>
  <si>
    <t>ฟันเทียม /รากฟันเทียม</t>
  </si>
  <si>
    <t>3. นิเทศ ติดตาม</t>
  </si>
  <si>
    <t>การดำเนินงานส่งเสริม</t>
  </si>
  <si>
    <t>ป้องกันในรพ.สต.</t>
  </si>
  <si>
    <t>4.จัดกิจกรรมการดูแล</t>
  </si>
  <si>
    <t>สุขภาพช่องปาก</t>
  </si>
  <si>
    <t>ในชมรมผู้สูงอายุ</t>
  </si>
  <si>
    <t>ได้แก่ การตรวจสุขภาพ</t>
  </si>
  <si>
    <t>ช่องปาก,การทา</t>
  </si>
  <si>
    <t>ฟูลออไรด์วานิช</t>
  </si>
  <si>
    <t>ที่รากฟันให้แก่ผู้สูงอายุ</t>
  </si>
  <si>
    <t>ฟันเทียม</t>
  </si>
  <si>
    <t>/รากฟันเทียม</t>
  </si>
  <si>
    <t>2.จัดกิจกรรมการดูแล</t>
  </si>
  <si>
    <t>นักเรียนป.1,6</t>
  </si>
  <si>
    <t>5,017 คน</t>
  </si>
  <si>
    <t xml:space="preserve"> 2.จัดทำแผนกระจายเป้าหมายจังหวัด</t>
  </si>
  <si>
    <t>รพ./คปสอ.</t>
  </si>
  <si>
    <t xml:space="preserve"> 3. ตรวจสอบข้อมูลผ่าน website รายเดือน/งวด</t>
  </si>
  <si>
    <t xml:space="preserve"> 4. ประชุมติดตามการดำเนินงาน</t>
  </si>
  <si>
    <t>ทันตบุคลากร</t>
  </si>
  <si>
    <t xml:space="preserve"> 5 จ้างลูกจ้างเพื่อตรวจสอบข้อมูลผ่าน</t>
  </si>
  <si>
    <t>ลูกจ้างชั่วคราว</t>
  </si>
  <si>
    <t>1 คน</t>
  </si>
  <si>
    <t>ประกัน</t>
  </si>
  <si>
    <t>ต.ค59 - ก.ย.59</t>
  </si>
  <si>
    <t xml:space="preserve"> website ยิ้มสดใส และ hdc วิเคราะห์ข้อมูล ต่อเนื่อง</t>
  </si>
  <si>
    <t>สังคม</t>
  </si>
  <si>
    <t xml:space="preserve">เงินประกันสังคม 12 เดือน x </t>
  </si>
  <si>
    <t>15,750 บาท x 1 คน</t>
  </si>
  <si>
    <t>= 189,000 บาท</t>
  </si>
  <si>
    <t>6. ประเมินผลโครงการ</t>
  </si>
  <si>
    <t>CUP</t>
  </si>
  <si>
    <t>6 CUP</t>
  </si>
  <si>
    <t>ระดับอำเภอ (CUP)</t>
  </si>
  <si>
    <t xml:space="preserve"> 1. ให้บริการตรวจสุขภาพช่องปากเด็กนักเรียนชั้น</t>
  </si>
  <si>
    <t>นักเรียน ป.1</t>
  </si>
  <si>
    <t>2,433 คน</t>
  </si>
  <si>
    <t>มิ.ย.-ก.ย.59</t>
  </si>
  <si>
    <t xml:space="preserve">ประถมศึกษาปีที่ 1 </t>
  </si>
  <si>
    <t xml:space="preserve"> 2.ให้บริการการเคลือบหลุมร่องฟันเด็กนักเรียนชั้น</t>
  </si>
  <si>
    <t>ประถมศึกษาปีที่ 1</t>
  </si>
  <si>
    <t xml:space="preserve"> 3. ให้บริการทางทันตกรรมเด็กนักเรียน</t>
  </si>
  <si>
    <t>ชั้นประถมศึกษาปีที่ 1  และ ปีที่ 6</t>
  </si>
  <si>
    <t>และ ป.6</t>
  </si>
  <si>
    <t xml:space="preserve"> 4. บันทึกข้อมูลผ่านโปรแกรมในระบบ on line,</t>
  </si>
  <si>
    <t>HosXp 43 แฟ้ม</t>
  </si>
  <si>
    <t>5.สุ่มการยึดติดของวัสดุเคลือบหลุมร่องฟัน ในเด็ก</t>
  </si>
  <si>
    <t>นักเรียนชั้น ป.1,ป.6</t>
  </si>
  <si>
    <t>6. ประเมินผลงานรายไตรมาส</t>
  </si>
  <si>
    <t>ธ.ค,58,มึ.ค.59,</t>
  </si>
  <si>
    <t>มิ.ย.59,ก.ย.59</t>
  </si>
  <si>
    <t>7. ประเมินผลงานรายปี</t>
  </si>
  <si>
    <t>ทันตบุคลากร/</t>
  </si>
  <si>
    <t>นางมะลิ  ชาญณรงค์</t>
  </si>
  <si>
    <t xml:space="preserve"> - ค่าพาหนะเดินทาง</t>
  </si>
  <si>
    <t xml:space="preserve"> - ค่าที่พัก</t>
  </si>
  <si>
    <t>กลุ่มเป้าหมาย</t>
  </si>
  <si>
    <t xml:space="preserve"> - รวบรวมข้อมูล วิเคราะห์ </t>
  </si>
  <si>
    <t xml:space="preserve">ประเมินผลภาพรวมจังหวัด </t>
  </si>
  <si>
    <t>รายงานผล</t>
  </si>
  <si>
    <t>ส่งหน่วยงานที่เกี่ยวข้อง</t>
  </si>
  <si>
    <t>ตามแบบฟอร์มที่กำหนด</t>
  </si>
  <si>
    <t xml:space="preserve"> - สำรวจสภาวะทันตสุขภาพ</t>
  </si>
  <si>
    <t>กลุ่มอายุ 3 ปี,12 ปี และ</t>
  </si>
  <si>
    <t>2,000 คน</t>
  </si>
  <si>
    <t xml:space="preserve"> - สรุปผลการสำรวจรายอำเภอ</t>
  </si>
  <si>
    <t xml:space="preserve"> - ค่าอาหารกลางวัน/อาหารว่าง</t>
  </si>
  <si>
    <t>ทันตสาธารณสุข และผู้เกี่ยวข้อง 10 ครั้ง</t>
  </si>
  <si>
    <t>ผู้เกี่ยวข้อง/</t>
  </si>
  <si>
    <t>2.จัดประชุมผู้รับผิดชอบงานทันตสาธารณสุขทุกระดับ</t>
  </si>
  <si>
    <t>ผู้รับผิดชอบงาน</t>
  </si>
  <si>
    <t>และบรรลุตามวัตถุประสงค์</t>
  </si>
  <si>
    <t>4.ออกนิเทศ/ติดตามงานทันตสาธารณสุข</t>
  </si>
  <si>
    <t>คปสอ./รพ.</t>
  </si>
  <si>
    <t xml:space="preserve"> - ค่าเบี้ยเลี้ยงในการออกนิเทศ</t>
  </si>
  <si>
    <t>ธ.ค.58-ก.พ.59,</t>
  </si>
  <si>
    <t xml:space="preserve"> ในระดับ คปสอ./ศพด. 2 ครั้ง/ปี</t>
  </si>
  <si>
    <t>ศูนย์ฯเด็กเล็ก</t>
  </si>
  <si>
    <t>พ.ค.- ก.ค. 59</t>
  </si>
  <si>
    <t xml:space="preserve">5.ควบคุม กำกับ ประเมินผล </t>
  </si>
  <si>
    <t>รพ.สต./ศสม./รพ.</t>
  </si>
  <si>
    <t>54 แห่ง</t>
  </si>
  <si>
    <t xml:space="preserve">ตามระบบรายงาน HosXP </t>
  </si>
  <si>
    <t>6.สรุปผลการนิเทศ/ติดตามงานทันตสาธารณสุข</t>
  </si>
  <si>
    <t>ระดับอำเภอ(คปสอ.)</t>
  </si>
  <si>
    <t xml:space="preserve"> - นิเทศติดตามงานทันตสาธารณสุขอย่างน้อย 1 ครั้ง/ปี</t>
  </si>
  <si>
    <t>ระดับอำเภอ (โรงพยาบาล)</t>
  </si>
  <si>
    <t>3.บันทึกข้อมูลในโปรแกรม HosXP</t>
  </si>
  <si>
    <t>ระดับตำบล(รพ.สต.ที่มีทันตบุคลากร)</t>
  </si>
  <si>
    <t>2.บันทึกข้อมูลในโปรแกรม HosXP</t>
  </si>
  <si>
    <t>ระดับตำบล(รพ.สต.ที่ไม่มีทันตบุคลากร)</t>
  </si>
  <si>
    <t xml:space="preserve"> 1.รพ.แม่ข่ายออกให้บริการส่งเสริม ป้องกันและรักษา</t>
  </si>
  <si>
    <t>สุขภาพช่องปากหมุนเวียน 2 วัน/สัปดาห์(รพ.สต.แต่ละ</t>
  </si>
  <si>
    <t xml:space="preserve">แห่งได้ตามเกณฑ์ มากกว่า 200 ครั้ง ต่อ 1000 </t>
  </si>
  <si>
    <t>ประชากร/ปี)</t>
  </si>
  <si>
    <t>โรงเรียน/</t>
  </si>
  <si>
    <t>ผู้เกี่ยวข้อง ในระดับอำเภอ</t>
  </si>
  <si>
    <t>6  เครือข่าย</t>
  </si>
  <si>
    <t>เด็กไทยฟันดี  จังหวัดสิงห์บุรี ปี 2559</t>
  </si>
  <si>
    <t>โรงเรียนประถมฯ</t>
  </si>
  <si>
    <t>มิ.ย.-ก.ค.59</t>
  </si>
  <si>
    <t>ควบคุมน้ำหวาน และขนมถุงกรุบกรอบ</t>
  </si>
  <si>
    <t>1. ดำเนินกิจกรรมโครงการเครือข่ายโรงเรียน</t>
  </si>
  <si>
    <t>ต.ค.58 - ม.ค.59,</t>
  </si>
  <si>
    <t xml:space="preserve">ค่าน้ำมันเชื้อเพลิง                                    </t>
  </si>
  <si>
    <t xml:space="preserve">ค่าเบี้ยเลี้ยงผู้นิเทศงานคณะที่ 2 และ 3 รวม 36 คนๆละ 2 วันๆละ 120 บาท                                           </t>
  </si>
  <si>
    <t>ค่าอาหารว่างและเครื่องดื่ม จำนวน 10 ครั้งๆละ 40 คนๆละ 25 บาท</t>
  </si>
  <si>
    <t>1. พัฒนาคุณภาพการจัดการด้านอนามัยสิ่งแวดล้อม ฐานข้อมูลและสถานการณ์สิ่งแวดล้อมสุขภาพ ระบบเฝ้าระวังด้านสิ่งแวดล้อม</t>
  </si>
  <si>
    <t>1.1 เพื่อให้จังหวัดมีข้อมูลพื้นฐานสถานการณ์ด้านสิ่งแวดล้อมและสุขภาพ เพื่อใช้วางแผน ป้องกันและแก้ไขปัญหาในพื้นที่</t>
  </si>
  <si>
    <t xml:space="preserve">            1 ครั้ง/ปี</t>
  </si>
  <si>
    <t xml:space="preserve">                      งบประมาณของหน่วยงาน</t>
  </si>
  <si>
    <t>2. วิเคราะห์สถานการณ์และเสนอแนวทางแก้ไขปัญหา</t>
  </si>
  <si>
    <t>1 ครั้ง/ปี</t>
  </si>
  <si>
    <t>อวล</t>
  </si>
  <si>
    <t>1.2 เพื่อให้อำเภอมีข้อมูลพื้นฐาน สถานการณ์ด้านสิ่งแวดล้อมและสุขภาพ เพื่อใช้วางแผน ป้องกันและแก้ไขปัญหาในพื้นที่</t>
  </si>
  <si>
    <t>รพท./รพช./สสอ.</t>
  </si>
  <si>
    <t>2. วิเคราะห์สถานการณ์และเสนอแนวทางแก้ไขปัญหาในระดับอำเภอ</t>
  </si>
  <si>
    <t>1.3 เพื่อให้ตำบลมีข้อมูลพื้นฐาน สถานการณ์ด้านสิ่งแวดล้อมและสุขภาพ เพื่อใช้วางแผน ป้องกันและแก้ไขปัญหาในพื้นที่</t>
  </si>
  <si>
    <t xml:space="preserve">           1 ครั้ง/ปี</t>
  </si>
  <si>
    <t xml:space="preserve">                    งบประมาณของหน่วยงาน</t>
  </si>
  <si>
    <t xml:space="preserve">              รพ.สต.</t>
  </si>
  <si>
    <t>2.1 เพื่อลดปัจจัยเสี่ยงจากการจัดการมูลฝอยติดเชื้อของสถานบริการสาธารณสุขและการจัดการอนามัยสิ่งแวดล้อม</t>
  </si>
  <si>
    <t xml:space="preserve">                       งบประมาณของหน่วยงาน</t>
  </si>
  <si>
    <t>2. การจัดการมูลฝอยติดเชื้อและการจัดการอนามัยสิ่งแวดล้อมในสถานบริการสาธารณสุข</t>
  </si>
  <si>
    <t xml:space="preserve">2. สนับสนุน กำกับ ติดตาม การจัดการมูลฝอยติดเชื้อ ของ รพท./รพช/รพ.สต ตามมาตรการใช้ระบบเอกสารกำกับการขนส่งมูลฝอยติดเชื้อ          </t>
  </si>
  <si>
    <t>2 ครั้ง/ปี</t>
  </si>
  <si>
    <t>3. สนับสนุนการจัดอบรม จนท.ผู้รับผิดชอบมูลฝอยติดเชื้อของอำเภอ</t>
  </si>
  <si>
    <t>คสปอ.ทุกแห่ง</t>
  </si>
  <si>
    <t xml:space="preserve">4. กำกับติดตามการจัดการสิ่งแวดล้อมในสถานบริการสาธารณสุขให้เป็นไปตามมาตรฐานกฏหมาย และแบบอย่างที่ดี                                            </t>
  </si>
  <si>
    <t>5. พัฒนาขีดความสามารถ รพท./รพช./รพ.สต.ด้านการจัดการอนามัยสิ่งแวดล้อม</t>
  </si>
  <si>
    <t>งบประมาณของหน่วยงาน</t>
  </si>
  <si>
    <t xml:space="preserve">     5.1 ดำเนินการพัฒนาสถานที่ทำงานน่าอยู่ น่าทำงาน</t>
  </si>
  <si>
    <t xml:space="preserve">     5.2 ดำเนินการพัฒนาส้วมสาธารณะ</t>
  </si>
  <si>
    <t xml:space="preserve">    5.3 เข้าร่วมโครงการรณรงค์ลดโลกร้อนฯ</t>
  </si>
  <si>
    <t>2. การจัดการมูลฝอยติดเชื้อและการจัดการอนามัยสิ่งแวดล้อมในสถานบริการสาธารณสุข (ต่อ)</t>
  </si>
  <si>
    <t>2.2 เพื่อลดปัจจัยเสี่ยงจากการจัดการมูลฝอยติดเชื้อของสถานบริการสาธารณสุขและการจัดการอนามัยสิ่งแวดล้อม</t>
  </si>
  <si>
    <t>รพ.และรพ.สต.ทุกแห่งมีการจัดการมูลฝอยติดเชื้อได้ตามกฏทรวง</t>
  </si>
  <si>
    <t>3. กำกับติดตามให้ รพ./รพ.สต. มีการจัดการมูลฝอยติดเชื้อได้ตามกฏกระทรวง</t>
  </si>
  <si>
    <t>4. จัดทำโครงการและกิจกรรมเพื่อพัฒนาการจัดการสิ่งแวดล้อมในสถานบริการสาธารณสุขให้ผ่านเกณฑ์มาตรฐาน ได้แก่</t>
  </si>
  <si>
    <t>รพ./สสอ./รพ.สต.</t>
  </si>
  <si>
    <t xml:space="preserve">   4.1 ดำเนินการพัฒนาสถานที่ทำงานน่าอยู่ น่าทำงาน</t>
  </si>
  <si>
    <t xml:space="preserve">   4.2 ดำเนินการพัฒนาส้วมสาธารณะ</t>
  </si>
  <si>
    <t xml:space="preserve">   4.3 เข้าร่วมโครงการรณรงค์ลดโลกร้อนฯ</t>
  </si>
  <si>
    <t xml:space="preserve">   4.4 เฝ้าระวังคุณภาพน้ำประปา</t>
  </si>
  <si>
    <t xml:space="preserve">   4.6 โรงพยาบาลทุกแห่งมีการจัดการน้ำเสีย ตาม ม.80</t>
  </si>
  <si>
    <t>3. เพิ่มประสิทธิภาพและกลไกการบังคับใช้ข้อกฎหมาย</t>
  </si>
  <si>
    <t>3.1 เพื่อขับเคลื่อนการดำเนินงานคณะอนุกรรมการสาธารณสุขจังหวัด(ตาม พ.ร.บ.การสาธารณสุข พ.ศ.2535)</t>
  </si>
  <si>
    <t>คณะอนุ กรรมการสาธารณ-สุขจังหวัด</t>
  </si>
  <si>
    <t xml:space="preserve">◌ ค่าเบี้ยประชุม คณะอนุกรรมการฯ 20 คน(1 x 1,250 บาท และ 19 คน x 1,000 บาท) x 2 ครั้ง = 40,500 บาท         ◌ อาหารว่างและเครื่องดื่ม จำนวน 25 คน x 50 บาท x 2 ครั้ง= 2,500 บาท   
◌ ค่าวัสดุ อุปกรณ์จัดประชุมฯ = 4,000 บาท  </t>
  </si>
  <si>
    <t>3.2 พัฒนาศักยภาพของ อปท.ในการออกข้อกำหนดท้องถิ่น และการใช้มาตรการทางกฏหมาย ตาม พ.ร.บ.การสาธารณสุข 2535</t>
  </si>
  <si>
    <t>2. ส่งเสริม สนับสนุนให้คำปรึกษาแนะนำ อปท.ให้มีการออกข้อกำหนดของท้องถิ่นตามอำนาจหน้าที่</t>
  </si>
  <si>
    <t>อปท. ทุกแห่ง</t>
  </si>
  <si>
    <t>สสอ./รพ./รพ.สต.</t>
  </si>
  <si>
    <t>สสอ./รพ./รพ.สต.  ทุกแห่ง</t>
  </si>
  <si>
    <t>3. ส่งเสริม สนับสนุนให้คำปรึกษาแนะนำ อปท.ให้มีการออกข้อกำหนดของท้องถิ่นตามอำนาจหน้าที่ตามกฎหมาย</t>
  </si>
  <si>
    <t>4. พัฒนาศักยภาพในการจัดการเหตุรำคาญ ตามมาตรฐานและพัฒนาระบบข้อมูลข่าวสาร</t>
  </si>
  <si>
    <t>4.1 พัฒนาศักยภาพ อปท.ในการจัดการเหตุรำคาญตามมาตรฐาน</t>
  </si>
  <si>
    <t>2. ร่วมดำเนินการตรวจสอบแก้ไขเหตุร้องเรียน ร่วมกับหน่วยงานที่เกี่ยวข้อง</t>
  </si>
  <si>
    <t>3. ให้คำแนะนำปรึกษาการจัดการเหตุรำคาญตามมาตรฐาน/เผยแพร่และสนับสนุนการใช้โปรแกรมระบบการเฝ้าระวังเหตุรำคาญให้ อปท.</t>
  </si>
  <si>
    <t>4. จัดทำฐานข้อมูลด้านการออกข้อกำหนดของท้องถิ่น</t>
  </si>
  <si>
    <t>4.2 ส่งเสริมการประเมินความเสี่ยงและการประยุกต์ใช้กระบวนการ HIA</t>
  </si>
  <si>
    <t>1. ร่วมสนับสนุน และผลักดัน อปท ในการประยุกต์ใช้การประเมินผลกระทบต่อสุขภาพในการจัดการปัญหาเหตุรำคาญ และการควบคุมกิจการตาม พ.ร.บ.การสาธารณสุข 2535</t>
  </si>
  <si>
    <t>4. พัฒนาศักยภาพในการจัดการเหตุรำคาญ ตามมาตรฐานและพัฒนาระบบข้อมูลข่าวสาร (ต่อ)</t>
  </si>
  <si>
    <t>5. โครงการพัฒนาส้วมสาธารณะ: สุขาน่าใช้</t>
  </si>
  <si>
    <t>1. ส่งเสริมให้ภาคีและเจ้าของสถานที่สาธารณะร่วมมือกันพัฒนาส้วมสาธารณะให้ได้มาตรฐาน HAS</t>
  </si>
  <si>
    <t xml:space="preserve">ส้วมสาธารณะ 13 setting (เน้นสถานีบริการเชื้อเพลิง และแหล่งท่องเที่ยว) </t>
  </si>
  <si>
    <t>2. ลดความเสี่ยงของประชาชน ผู้ใช้บริการจากการสัมผัสอุปกรณ์ห้องส้วมที่ไม่สะอาด</t>
  </si>
  <si>
    <t>2. การตรวจประเมิน และการประกวดมาตรฐานส้วมสาธารณะ</t>
  </si>
  <si>
    <t xml:space="preserve">ส้วมสาธารณะ 13 setting </t>
  </si>
  <si>
    <t>2. ตรวจประเมินส้วมสาธารณะ ตามมาตรฐาน HAS ทั้งในสถานีบริการเชื้อเพลิง</t>
  </si>
  <si>
    <t>3. รายงานผลการสำรวจ และการประเมินส้วมสาธารณะ</t>
  </si>
  <si>
    <t>6. แผนงานเฝ้าระวังโรคจากการประกอบอาชีพ</t>
  </si>
  <si>
    <t>6.1 โครงการสร้างเสริมสุขภาพเกษตรกรให้ปลอดภัยจากการใช้สารกำจัดศัตรูพืช : คลินิกสุขภาพเกษตรกร</t>
  </si>
  <si>
    <t>1. เพื่อพัฒนาศักยภาพเจ้าหน้าที่ระดับอำเภอ/ตำบล ในการดูแลสุขภาพเชิงรุกแก่เกษตรกร</t>
  </si>
  <si>
    <t>2. เพื่อถ่ายทอดความรู้แก่เกษตรกรกลุ่มเสี่ยงในการป้องกันอันตรายจากสารกำจัดศัตรูพืช</t>
  </si>
  <si>
    <t>2. สนับสนุนสื่อ/สิ่งพิมพ์ แบบประเมินความเสี่ยงในการทำงานของเกษตรกร</t>
  </si>
  <si>
    <t>3. ส่งเสริมให้เกิดภาคีเครือข่ายการลด ละ เลิกใช้สารกำจัดศัตรูพืช และสนับสนุนเครือข่ายเกษตร อินทรีย์ในภาคเกษตรกรรม</t>
  </si>
  <si>
    <t>3. สนับสนุนวัสดุวิทยาศาสตร์ตรวจคัดกรอง (Reactive Paper,Heamatocrit Tube,Blood Lancet)</t>
  </si>
  <si>
    <t>ได้รับสนับสนุนชุดตรวจจาก สคร.2</t>
  </si>
  <si>
    <t>4. รวบรวมรายงาน   และข้อมูลของหน่วยบริการปฐมภูมิที่มีการจัดบริการอาชีวอนามัย ส่งให้ สคร. ปีละ 1 ครั้ง</t>
  </si>
  <si>
    <t>5. นิเทศติดตามงาน</t>
  </si>
  <si>
    <t>2. สนับสนุน ส่งเสริมให้หน่วยบริการปฐมภูมิจัดตั้งคลินิกสุขภาพเกษตรกร</t>
  </si>
  <si>
    <t>3. รวบรวมรายงานผลการดำเนินงาน การจัดบริการคลินิกสุขภาพเกษตรกร ในเขตพื้นที่รับผิดชอบ ส่ง สสจ ปีละ 4 ครั้ง ทุก 3 เดือน</t>
  </si>
  <si>
    <t>4. นิเทศติดตามผลการดำเนินงาน ร่วมกับ สสจ./รพ/สคร</t>
  </si>
  <si>
    <t>อวล/สคร.2</t>
  </si>
  <si>
    <t>2. จัดตั้งคลินิกสุขภาพเกษตรกร และจัดกิจกรรมบริการอาชีว-อนามัย ตามเกณฑ์ที่กรมควบคุมโรคกำหนดเปิดบริการอย่างน้อยสัปดาห์ละ 1 ครั้ง</t>
  </si>
  <si>
    <t>รพ./รพ.สต</t>
  </si>
  <si>
    <t>3. ดำเนินการเฝ้าระวังสุขภาพเกษตรกร โดยการ เจาะเลือดตรวจคัดกรองผู้มีความเสี่ยงจากพิษสารกำจัดศัตรูพืช ด้วยกระดาษทดสอบพิเศษ (Reactive paper)</t>
  </si>
  <si>
    <t xml:space="preserve">4. รวบรวม และวิเคราะห์ข้อมูลสุขภาพของเกษตรกร  เพื่อจัดทำสถานการณ์การดำเนินงานเฝ้าระวัง ป้องกัน ควบคุมโรคและภัยสุขภาพของเกษตรกร </t>
  </si>
  <si>
    <t>5. รายงานผลการดำเนินงาน ปีละ 4 ครั้ง (ทุก 3 เดือน)</t>
  </si>
  <si>
    <t>6.2 โครงการวัยทำงานปลอดโรค ปลอดภัย กายใจเป็นสุข</t>
  </si>
  <si>
    <t>1. เพื่อควบคุมและป้องกันโรคจากการประกอบอาชีพและสิ่งแวดล้อมในภาคอุตสาหกรรม</t>
  </si>
  <si>
    <t xml:space="preserve">คณะทำงานโครงการวัยทำงานปลอดโรค ปลอดภัย กายใจเป็นสุข จังหวัดสิงห์บุรี </t>
  </si>
  <si>
    <t>2. เพื่อสร้างเสริมสุขภาพและความปลอดภัยในการทำงานในสถานประกอบการที่เสี่ยง</t>
  </si>
  <si>
    <t>2.ประชาสัมพันธ์ รับสมัครสถานประกอบการเข้าร่วมโครงการฯ</t>
  </si>
  <si>
    <t>สถานประการทั่วไป เน้นสถานประกอบการโรงสีข้าว</t>
  </si>
  <si>
    <t>3. การออกตรวจประเมินรับรองมาตรฐาน สปก. ปลอดโรค ปลอดภัย กายใจเป็นสุข</t>
  </si>
  <si>
    <t>4.จัดทำเอกสารสรุปผลงาน</t>
  </si>
  <si>
    <t xml:space="preserve">สถานประกอบการในพื้นที่ </t>
  </si>
  <si>
    <t>2. ประชาสัมพันธ์โครงการ และรับสมัครโรงสีข้าวเข้าร่วมโครงการ</t>
  </si>
  <si>
    <t>3. รายงานผลการดำเนินงาน</t>
  </si>
  <si>
    <t>7. แผนงานอาหารปลอดภัย</t>
  </si>
  <si>
    <t>7.1 โครงการสาธารณสุขร่วมใจ ลด ละ เลิก ใช้กล่องโฟมบรรจุอาหาร</t>
  </si>
  <si>
    <t>1. เพื่อรณรงค์ให้ผู้ประกอบการค้าอาหารในหน่วยงานสังกัดกระทรวงสาธารณสุข  ตระหนักถึงอันตรายจากการใช้โฟมบรรจุอาหาร</t>
  </si>
  <si>
    <t>ร้านจำหน่ายอาหาร ในหน่วยงานสังกัดกระทรวงสาธารณสุข</t>
  </si>
  <si>
    <t>2. เพื่อให้ผู้ประกอบการค้าอาหารในหน่วยงานสังกัดกระทรวงสาธารณสุข ลดปริมาณการใช้กล่องโฟมบรรจุอาหาร</t>
  </si>
  <si>
    <t>2. ประชาสัมพันธ์โครงการให้กับหน่วยงานในสังกัดกระทรวงสาธารณสุข</t>
  </si>
  <si>
    <t>สสจ./สสอ./รพ./รพ.สต.</t>
  </si>
  <si>
    <t>3. รณรงค์การ ลด ละเลิก ใช้กล่องโฟมบรรจุอาหาร</t>
  </si>
  <si>
    <t>4. นิเทศติดตามผู้ประกอบการค้าอาหารที่เข้าร่วมโครงการ</t>
  </si>
  <si>
    <t>5. รายงานผล การดำเนินโครงการ</t>
  </si>
  <si>
    <t>4 ครั้ง/ปี</t>
  </si>
  <si>
    <t>2. ประชาสัมพันธ์โครงการให้กับผู้ประกอบการค้าอาหารในหน่วยงาน</t>
  </si>
  <si>
    <t xml:space="preserve">4. แนะนำ ติดตาม ตรวจเยี่ยม ร้านอาหาร และแผงลอย ที่เข้าร่วมโครงการฯ  </t>
  </si>
  <si>
    <t>ร้านจำหน่ายอาหาร และแผงลอยจำหน่ายอาหารที่เข้าร่วมโครงการฯ</t>
  </si>
  <si>
    <t>5. รายงานผลการดำเนินโครงการ</t>
  </si>
  <si>
    <t>ร้านจำหน่ายอาหาร และแผงลอยจำหน่ายอาหารในพื้นที่</t>
  </si>
  <si>
    <t>2. ประชาสัมพันธ์โครงการ และรับสมัครร้านอาหารและแผงลอยโครงการฯ</t>
  </si>
  <si>
    <t xml:space="preserve">4. แนะนำ ติดตาม ตรวจเยี่ยม ร้านอาหาร และแผงลอย ที่เข้าร่วมโครงการฯ </t>
  </si>
  <si>
    <t>รพ.สต. ทุกแห่ง</t>
  </si>
  <si>
    <t>7.2 โครงการพัฒนาเครือข่ายอาหารปลอดภัย สู่สิงห์บุรีเมืองน่าอยู่ ปี 2559</t>
  </si>
  <si>
    <t>1. พัฒนาองค์ความรู้และศักยภาพของภาคีเครือข่าย   ให้ตระหนักถึงความสำคัญของความปลอดภัยด้านอาหาร</t>
  </si>
  <si>
    <t>2. เฝ้าระวังความปลอดภัยอาหาร โดยสุ่มตรวจตัวอย่างอาหาร หาสารปนเปื้อน</t>
  </si>
  <si>
    <t>2. ตรวจสารปนเปื้อน ร้าน/แผงจำหน่ายอาหารสด, ร้านอาหาร/แผงลอยจำหน่ายอาหาร</t>
  </si>
  <si>
    <t>3. จัดทำฐานข้อมูลอาหารปลอดภัย</t>
  </si>
  <si>
    <t>4. จัดทำเอกสารสรุปผลงาน</t>
  </si>
  <si>
    <t>7.2 โครงการพัฒนาเครือข่ายอาหารปลอดภัย สู่สิงห์บุรีเมืองน่าอยู่ ปี 2559 (ต่อ)</t>
  </si>
  <si>
    <t>2. จัดทำแผนปฏิบัติการอาหารปลอดภัย ระดับอำเภอ</t>
  </si>
  <si>
    <t>3. อบรมผู้ประกอบการร้านอาหาร แผงลอย ตลาดสด ตลาดนัด โต๊ะจีน ผู้ประกอบอาหารของโรงเรียน ศูนย์เด็กเล็ก</t>
  </si>
  <si>
    <t>ร้านอาหาร แผงลอย ตลาดสด ตลาดนัด โต๊ะจีน ผู้ประกอบอาหารของโรงเรียน ศูนย์เด็กเล็ก</t>
  </si>
  <si>
    <t>งบประมาณหน่วยงาน</t>
  </si>
  <si>
    <t>4. เฝ้าระวังความปลอดภัยอาหารใน ร้าน / แผงจำหน่ายอาหารสด / โรงเรียน / หน้าโรงเรียนในพื้นที่รับผิดชอบ</t>
  </si>
  <si>
    <t>งบประมาณของหน่วยงาน + ชุดตรวจ ที่สสจ. สนับสนุน</t>
  </si>
  <si>
    <t>5. นิเทศติดตาม</t>
  </si>
  <si>
    <t>6. สรุป และวิเคราะห์ปัญหาในพื้นที่ และหามาตรการแก้ไข</t>
  </si>
  <si>
    <t>7. จัดทำเอกสารเผยแพร่</t>
  </si>
  <si>
    <t>ได้รับสนับสนุนชุดตรวจจาก คปสอ.</t>
  </si>
  <si>
    <t>2. รายงานผล</t>
  </si>
  <si>
    <t xml:space="preserve">ยุทธศาสตร์ที่ 1 พัฒนาสุขภาพคนตามกลุ่มวัย    1.1 กลุ่มเด็กปฐมวัย(0-5ปี)/สตรี </t>
  </si>
  <si>
    <t>ยุทธศาสตร์ที่ 1 พัฒนาสุขภาพคนตามกลุ่มวัย    1.2  กลุ่มเด็กวัยเรียน (5-14 ปี)</t>
  </si>
  <si>
    <t>ยุทธศาสตร์ที่ 1 พัฒนาสุขภาพคนตามกลุ่มวัย    1.3  กลุ่มเด็กวัยรุ่น/นักศึกษา(15-21 ปี)</t>
  </si>
  <si>
    <t>ยุทธศาสตร์ที่ 1 พัฒนาสุขภาพคนตามกลุ่มวัย    1.4  กลุ่มวัยทำงาน (15-59 ปี)</t>
  </si>
  <si>
    <t>ยุทธศาสตร์ที่ 1 พัฒนาสุขภาพคนตามกลุ่มวัย    1.5  กลุ่มผู้สูงอายุ (60 ปีขึ้นไป)และพิการ</t>
  </si>
  <si>
    <t>ยุทธศาสตร์ที่ 2 พัฒนาและจัดระบบบริการที่มีคุณภาพ มาตรฐาน ครอบคลุม ประชากรสามารถเข้าถึงบริการได้ 2.1ด้านระบบบริการปฐมภูมิ</t>
  </si>
  <si>
    <t>ยุทธศาสตร์ที่ 2 พัฒนาและจัดระบบบริการที่มีคุณภาพ มาตรฐาน ครอบคลุม ประชากรสามารถเข้าถึงบริการได้ 2.2ด้านระบบบริการทุติยภูมิและตติยภูมิ</t>
  </si>
  <si>
    <t>ยุทธศาสตร์ที่ 2 พัฒนาและจัดระบบบริการที่มีคุณภาพ มาตรฐาน ครอบคลุม ประชากรสามารถเข้าถึงบริการได้ 2.3ด้านระบบควบคุมโรค</t>
  </si>
  <si>
    <t>ยุทธศาสตร์ที่ 2 พัฒนาและจัดระบบบริการที่มีคุณภาพ มาตรฐาน ครอบคลุม ประชากรสามารถเข้าถึงบริการได้ 2.4 ด้านระบบการคุ้มครองผู้บริโภคด้านบริการ อาหารและผลิตภัณฑ์สุขภาพ</t>
  </si>
  <si>
    <t>ยุทธศาสตร์ที่ 3 พัฒนาระบบบริหารจัดการเพื่อสนับสนุนการจัดบริการ 3.1 ด้านการบังคับใช้กฎหมาย</t>
  </si>
  <si>
    <t>ยุทธศาสตร์ที่ 3 พัฒนาระบบบริหารจัดการเพื่อสนับสนุนการจัดบริการ 3.2 ด้านสิ่งแวดล้อมและสุขภาพ</t>
  </si>
  <si>
    <t>ยุทธศาสตร์ที่ 3 พัฒนาระบบบริหารจัดการเพื่อสนับสนุนการจัดบริการ 3.3 ด้านพัฒนาบุคลากร</t>
  </si>
  <si>
    <t>ยุทธศาสตร์ที่ 3 พัฒนาระบบบริหารจัดการเพื่อสนับสนุนการจัดบริการ 3.4 ด้านการเงินการคลัง</t>
  </si>
  <si>
    <t>ยุทธศาสตร์ที่ 3 พัฒนาระบบบริหารจัดการเพื่อสนับสนุนการจัดบริการ 3.5  ยาและเวชภัณฑ์/พัสดุ</t>
  </si>
  <si>
    <t>ยุทธศาสตร์ที่ 3 พัฒนาระบบบริหารจัดการเพื่อสนับสนุนการจัดบริการ 3.6 ปราบปรามทุจริต</t>
  </si>
  <si>
    <t>ยุทธศาสตร์ที่ 3 พัฒนาระบบบริหารจัดการเพื่อสนับสนุนการจัดบริการ 3.7 พัฒนางานสาธารณสุขด้านอื่นๆ</t>
  </si>
  <si>
    <t>1.มีคำสั่งแต่งตั้งคณะกรรมการอนามัยแม่และเด็กระดับตำบล หรือมีคำสั่งมอบหมายผู้รับผิดชอบงานอนามัยแม่และเด็กอย่างชัดเจน</t>
  </si>
  <si>
    <t>1.มีคำสั่งคณะกรรมการขับเคลื่อนงานอนามัยแม่และเด็กระดับตำบล(โดยมีเครือข่ายภายนอกมาเกี่ยวข้อง เช่น คำสั่งคณะกรรมการตำบลนมแม่)</t>
  </si>
  <si>
    <t>โครงการเฝ้าระวัง ควบคุมและป้องกันโรคขาดสารไอโอดีนปี 2559</t>
  </si>
  <si>
    <t>1.เพื่อให้สถานบริการทุกแห่งมีการให้ดำเนินงานเฝ้าระวังควบคุมและป้องกันโรคขาดสารไอโอดีน</t>
  </si>
  <si>
    <t>2.เพื่อให้ครัวเรือนมีการบริโภคเกลือเสริมไอโอดีนที่มีคุณภาพ</t>
  </si>
  <si>
    <t>กองโภชนาการ</t>
  </si>
  <si>
    <t>2.การตรวจหาปริมาณสารไอโอดีนในปัสสาวะหญิงตั้งครรภ์</t>
  </si>
  <si>
    <t>1.ควบคุม กำกับ ติดตามและสนับสนุนการดำเนินงานการเก็บตัวอย่างปัสสาวะหญิงตั้งครรภ์เพื่อส่งตรวจหาปริมาณสารไอโอดีนให้มีประสิทธิภาพ</t>
  </si>
  <si>
    <t>2.จัดทำแบบรายงานและสรุปรายงานส่งกองสำนักโภชนาการ</t>
  </si>
  <si>
    <t>3.จัดส่งตัวอย่างปัสสาวะหญิงตั้งครรภ์เพื่อตรวจหาค่าปริมาณสารไอโอดีน</t>
  </si>
  <si>
    <t>2.การควบคุมและป้องกันโรคขาดสารไอโอดีน</t>
  </si>
  <si>
    <t>1.ควบคุม กำกับ ติดตามและสนับสนุนการดำเนินงานควบคุมและป้องกันโรคขาดสารไอโอดีนให้มีประสิทธิภาพ</t>
  </si>
  <si>
    <t>รพท./รพช./รพ.สต.</t>
  </si>
  <si>
    <t>2.ลงบันทึกข้อมูลในแบบรายงานให้ครบถ้วนพร้อมทั้งเขียนรหัสติดที่ตัวอย่างปัสสาวะหญิงตั้งครรภ์</t>
  </si>
  <si>
    <t>3.จัดส่งตัวอย่างปัสสาวะหญิงตั้งครรภ์เพื่อตรวจหาค่าปริมาณสารไอโอดีนให้สำนักงานสาธารณสุขจังหวัดตามระยะเวลาที่กำหนด</t>
  </si>
  <si>
    <t>1.ควบคุม กำกับ ติดตามการดำเนินงานควบคุมและป้องกันโรคขาดสารไอโอดีนให้มีประสิทธิภาพ</t>
  </si>
  <si>
    <t>300  ครัวเรื่อน</t>
  </si>
  <si>
    <t>2.รวบรวมและตรวจสอบความถูกต้อง ครบถ้วน ของข้อมูลรายงานการตรวจสุ่มเกลือเสริมไอโอดีน</t>
  </si>
  <si>
    <t>หมู่บ้านไอโอดีน เพื่อของบประมาณกองทุนหมู่บ้าน</t>
  </si>
  <si>
    <t>3.สุ่มตรวจปริมาณสารไอโอดีนในเกลือบริโภค จำนวน 300 ครัวเรือน ปีละ 1 ครั้ง</t>
  </si>
  <si>
    <t>เกลือบริโภคในครัวเรือน</t>
  </si>
  <si>
    <t>ตามเป้าหมาย</t>
  </si>
  <si>
    <t>แผนงานการให้บริการวางแผนครอบครัวหญิงวัยเจริญพันธุ์ที่อยู่กินกับสามี</t>
  </si>
  <si>
    <t>1.ควบคุมกำกับให้พื้นที่มีการดำเนินงานวางแผนครอบครัวอย่างทั่วถึงและมีประสิทธิภาพ</t>
  </si>
  <si>
    <t>สถานบริการทุกแห่ง</t>
  </si>
  <si>
    <t>1.เพื่อให้สถานบริการทุกแห่งมีการให้บริการวางแผนครอบครัวเป็นไปอย่างทั่วถึงมีประสิทธิภาพ</t>
  </si>
  <si>
    <t>2.เพื่อให้หญิงวัยเจริญพันธุ์สามารถเลือกใช้วิธีการวางแผนครอบครัวที่เหมาะสมกับตนเองได้</t>
  </si>
  <si>
    <t>1.ควบคุมกำกับให้สถานบริการในสังกัดมีการดำเนินงานวางแผนครอบครัวและตรวจสอบการลงข้อมูลรายงานให้ ถูกต้อง ครบถ้วน ทันเวลา</t>
  </si>
  <si>
    <t>1.มีการให้บริการวางแผนครอบครัวด้วยวิธีการใดวิธีการหนึ่งแก่หญิงวัยเจริญพันธุ์ที่อยู่กินกับสามีอย่างครอบคลุม</t>
  </si>
  <si>
    <t>2.มีการลงบันทึกข้อมูลรายงานให้ถูกต้อง ครบถ้วน ทันเวลา</t>
  </si>
  <si>
    <t>3.มีการสำรวจและสรุปข้อมูลวางแผนครอบครัวแยกประเภทการรับบริการปีละ 1 ครั้ง</t>
  </si>
  <si>
    <t>ย1-1.101</t>
  </si>
  <si>
    <t>ย1-1.102</t>
  </si>
  <si>
    <t>1.การตรวจหาปริมาณสารไอโอดีนในปัสสาวะหญิงตั้งครรภ์(เฉพาะโรงพยาบาล)</t>
  </si>
  <si>
    <t>รพท./รพช/รพ.สต</t>
  </si>
  <si>
    <t>ทุกหมู่บ้าน</t>
  </si>
  <si>
    <t>งบประมาณ 1</t>
  </si>
  <si>
    <t xml:space="preserve">รวมงบฯยุทธศาสตร์ 1.1 กลุ่มเด็กปฐมวัย(0-5ปี)/สตรี </t>
  </si>
  <si>
    <t>กลุ่มเด็กวัยเรียน (5-14 ปี)</t>
  </si>
  <si>
    <t>โครงการเฝ้าระวัง ควบคุมและป้องกันโรคขาดสารไอโอดีนปี 2560</t>
  </si>
  <si>
    <t>ย1.-1.2</t>
  </si>
  <si>
    <t>รวมงบฯ ยุทธศาสตร์ที่ 1.2 กลุ่มเด็กวัยเรียน (5-14 ปี)</t>
  </si>
  <si>
    <t>ย1.-1.201</t>
  </si>
  <si>
    <t>ย.1-1.202</t>
  </si>
  <si>
    <t>1.โครงการสร้างภูมิคุ้มกันเด็กไทย สร้างความปลอดภัยทางน้ำ สิงห์บุรี ปี59</t>
  </si>
  <si>
    <t>1.เพื่อให้เด็กมีความรู้และทักษะในการเอาชีวิตรอดในน้ำได้</t>
  </si>
  <si>
    <t>เด็กอายุ5-14 ปีประชาชนทั่วไป</t>
  </si>
  <si>
    <t>เมย.-ก.ย.59</t>
  </si>
  <si>
    <t xml:space="preserve"> โครงการ "ยิ้มสดใส เด็กไทยฟันดี" จังหวัดสิงห์บุรี ปี 2559</t>
  </si>
  <si>
    <t xml:space="preserve">1.เพื่อสนับสนุนการดำเนินสร้างเสริมสุขภาพช่องปากและทันตกรรมป้องกันแก่เด็กวัยเรียน  </t>
  </si>
  <si>
    <t>1. จัดทำโครงการ "ยิ้มสดใส เด็กไทยฟันดี" จังหวัดสิงห์บุรี ปี 2559</t>
  </si>
  <si>
    <t>นางมะลิ ชาญณรงค์</t>
  </si>
  <si>
    <t>2. เพื่อลดปัญหาการเกิดโรคฟันผุในเด็กนักเรียน</t>
  </si>
  <si>
    <t>ทันตบุคลากรเจ้าหน้าที่/ผู้เกี่ยวข้อง</t>
  </si>
  <si>
    <t xml:space="preserve"> - เงินเดือนรวมเงินเพิ่มค่าครองชีพ</t>
  </si>
  <si>
    <t>ย1-1.203</t>
  </si>
  <si>
    <t>1.เพื่อกระตุ้นให้โรงเรียนมีกิจกรรมส่งเสริมทันตสุขภาพที่เป็นรูปธรรม</t>
  </si>
  <si>
    <t>1. โครงการพัฒนาเครือข่ายโรงเรียนเด็กไทยฟันดี จังหวัดสิงห์บุรี ปี 2559</t>
  </si>
  <si>
    <t>ครู/นักเรียน/บุคลากร</t>
  </si>
  <si>
    <t>2. เพื่อให้เกิดเครือข่ายในการทำงานร่วมกันและมีส่วนร่วมในการดูแลทันตสุขภาพนักเรียน</t>
  </si>
  <si>
    <t>1.ทันตบุคลากร/ครู เข้าร่วมประชุมเวทีแลกเปลี่ยนเรียนรู้/ นำเสนอผลการดำเนินงานเครือข่ายโรงเรียนเด็กไทยฟันดีระดับประเทศ ปี 2558</t>
  </si>
  <si>
    <t>3. เพื่อลดปัญหาการเกิดโรคฟันผุในเด็กนักเรียน</t>
  </si>
  <si>
    <t>อัตราการคลอดในวัยรุ่นอายุ 15 – 19 ปี จังหวัดสิงห์บุรี พ.ศ. 2553 – 2557  ได้แก่ 62.0 63.5 57.2 56.8 53.8  (ข้อมูลจากสำนักการเจริญพันธ์  กรมอนามัย  กระทรวงสาธารณสุข  ( สำนักบริหารการทะเบียน กรมการปกครอง กระทรวงมหาดไทย) ) อัตราการคลอดในวัยรุ่น อายุ 15 – 19 ปี จังหวัดสิงห์บุรี อำเภอที่มีอัตราคลอดในวัยรุ่น อายุ 15 – 19 ปี 2558 สูงสุด 50.78 22.79 13.66 จำแนกเป็นรายอำเภอ  ได้แก่ อำเภออินทร์บุรี อำเภอบางระจัน อำเภอค่ายบางระจัน  ในส่วนของร้อยละของการตั้งครรภ์ซ้ำในวัยรุ่นอายุ 15 – 19 ปี จังหวัดสิงห์บุรี ปี 2557 – 2558  ร้อยละ 16.13  , 8.47  จังหวัดสิงห์บุรี ปี 2558 จำแนกร้อยละของการตั้งครรภ์ซ้ำในวัยรุ่นอายุ 15 – 19 ปี  สูงสุด  25 ,17.39, 4.76 จำแนกรายอำเภอ ได้แก่อำเภอค่ายบางระจัน อำเภอเมืองสิงห์บุรี อำเภออินทร์บุรี (ข้อมูล จากโปรแกรม HDC  ณ 28ก.ย.58  และแก้ไขเพิ่มเติมจากรพ.พรหมบุรี (ห้องคลอด)</t>
  </si>
  <si>
    <t>ย1-1.301</t>
  </si>
  <si>
    <t>ระดับรพ./รพ.สต./ศสม.</t>
  </si>
  <si>
    <t>ย1-1.302</t>
  </si>
  <si>
    <t>2.เตรียมพร้อมชมรมเข้ารับการประกวด ระดับภาค</t>
  </si>
  <si>
    <t>ย1-1.3</t>
  </si>
  <si>
    <t>รวมงบยุทธศาสตร์ที่  1.3  กลุ่มเด็กวัยรุ่น/นักศึกษา(15-21 ปี)</t>
  </si>
  <si>
    <t>1. เพื่อให้ผู้เข้ารับการอบรม</t>
  </si>
  <si>
    <t>อบรมให้ความรู้ทางวินัย การอุทธรณ์</t>
  </si>
  <si>
    <t>ต.ค. - มี.ค.</t>
  </si>
  <si>
    <t>นายนิติธร</t>
  </si>
  <si>
    <t>มีความรู้และความเข้าใจ</t>
  </si>
  <si>
    <t>และการร้องทุกข์ สำหรับเจ้าหน้าที่</t>
  </si>
  <si>
    <t>อาหารว่างและเครื่องดื่ม</t>
  </si>
  <si>
    <t>ษมาวิมล</t>
  </si>
  <si>
    <t>เกี่ยวกับวินัยและการรักษา</t>
  </si>
  <si>
    <t>180 บาท x 85 คน</t>
  </si>
  <si>
    <t>นางปิยนุช</t>
  </si>
  <si>
    <t>วินัย การอุทธรณ์และการ</t>
  </si>
  <si>
    <t>มีชาญ</t>
  </si>
  <si>
    <t>ร้องทุกข์ ตามพระราชบัญญัติ</t>
  </si>
  <si>
    <t>ระเบียบข้าราชการพลเรือน</t>
  </si>
  <si>
    <t xml:space="preserve"> - ค่าสมนาคุณวิทยากร</t>
  </si>
  <si>
    <t>พ.ศ.2551 ระเบียบสำนัก-</t>
  </si>
  <si>
    <t>นายกรัฐมนตรีว่าด้วย</t>
  </si>
  <si>
    <t xml:space="preserve"> - ค่าที่พักวิทยากร </t>
  </si>
  <si>
    <t>พนักงานราชการ พ.ศ.2547</t>
  </si>
  <si>
    <t xml:space="preserve">จำนวน 1 คืน </t>
  </si>
  <si>
    <t>และระเบียบกระทรวงการคลัง</t>
  </si>
  <si>
    <t>ว่าด้วยลูกจ้างประจำของส่วน-</t>
  </si>
  <si>
    <t>ราชการ พ.ศ.2537 และคู่มือ</t>
  </si>
  <si>
    <t>การปฏิบัติงานเกี่ยวกับวินัย</t>
  </si>
  <si>
    <t>การรักษาวินัย การดำเนินการ-</t>
  </si>
  <si>
    <t>ทางวินัย และการอุทธรณ์ของ</t>
  </si>
  <si>
    <t>พนักงานกระทรวงสาธารณสุข</t>
  </si>
  <si>
    <t>และสามารถนำไปปฏิบัติได้อย่าง</t>
  </si>
  <si>
    <t>ถูกต้อง รวมทั้งเรื่องความรับผิด</t>
  </si>
  <si>
    <t>ทางละเมิดของเจ้าหน้าที่และ</t>
  </si>
  <si>
    <t>คดีปกครองเกี่ยวกับการบริหาร-</t>
  </si>
  <si>
    <t>งานบุคคล</t>
  </si>
  <si>
    <t>2. เพื่อให้ผู้เข้ารับการอบรม</t>
  </si>
  <si>
    <t>ได้รับการเสริมสร้างและพัฒนา</t>
  </si>
  <si>
    <t>3. เพื่อให้ผู้เข้ารับการอบรม</t>
  </si>
  <si>
    <t>ได้มีโอกาสแลกเปลี่ยน ความรู้</t>
  </si>
  <si>
    <t>ประสบกรณ์ รวมทั้งปรึกษา</t>
  </si>
  <si>
    <t xml:space="preserve">การอุทธรณ์ และการร้องทุกข์ </t>
  </si>
  <si>
    <t>รวมทั้งเรื่องความรับผิดทาง</t>
  </si>
  <si>
    <t>ละเมิดของเจ้าหน้าที่และ</t>
  </si>
  <si>
    <t>คดีปกครองเกี่ยวกับ</t>
  </si>
  <si>
    <t xml:space="preserve">การบริหารงานบุคคล </t>
  </si>
  <si>
    <t xml:space="preserve"> - มุ่งประสานความร่วมมือ</t>
  </si>
  <si>
    <t>จัดเก็บข้อมูลจาก</t>
  </si>
  <si>
    <t>ต.ค. - ก.ย.</t>
  </si>
  <si>
    <t>ระหว่างหน่วยงานภาครัฐ</t>
  </si>
  <si>
    <t>1. ศูนย์ดำรงธรรมจังหวัดสิงห์บุรี</t>
  </si>
  <si>
    <t>ในสังกัด ในการป้องกันและ</t>
  </si>
  <si>
    <t>2. ศูนย์ประสานงานราชการใส-</t>
  </si>
  <si>
    <t>ปราบปรามการทุจริต ส่งเสริม</t>
  </si>
  <si>
    <t>สะอาดจังหวัดสิงห์บุรี</t>
  </si>
  <si>
    <t>3. สำนักงานคณะกรรมการป้องกัน</t>
  </si>
  <si>
    <t>ประพฤติมิชอบในภาครัฐ</t>
  </si>
  <si>
    <t>จัดอบรมหัวหน้าหน่วยงานและ</t>
  </si>
  <si>
    <t>ศปท.</t>
  </si>
  <si>
    <t>เจ้าหน้าที่ในสังกัดสำนักงาน</t>
  </si>
  <si>
    <t xml:space="preserve">สาธารณสุขจังหวัดสิงห์บุรี </t>
  </si>
  <si>
    <t>180 บาท x 100 คน</t>
  </si>
  <si>
    <t>1.ผู้ป่วยโรคเบาหวาน/ความดัน</t>
  </si>
  <si>
    <t>จัดอบรมเชิงปฏิบัติการพัฒนาบุคลากร</t>
  </si>
  <si>
    <t>โรคไม่ติดต่อเรื้อรัง</t>
  </si>
  <si>
    <t>โลหิตสูงได้รับการดูแลตาม</t>
  </si>
  <si>
    <t xml:space="preserve"> - กำหนดแนวทางการดำเนินงาน</t>
  </si>
  <si>
    <t>ปฏบัติงานในคลินิก NCD คุณภาพ</t>
  </si>
  <si>
    <t xml:space="preserve"> - แจ้งประสานการประเมินตน</t>
  </si>
  <si>
    <t>(หลักสูตรการดูแลผู้ป่วยรายกรณี</t>
  </si>
  <si>
    <t>เบาหวานและความดัน</t>
  </si>
  <si>
    <t>2.ผู้ป่วยโรคเบาหวาน/ความดัน</t>
  </si>
  <si>
    <t>เองตามเกณฑ์คลินิก NCD</t>
  </si>
  <si>
    <t>โรคเบาหวาน/ความดันโลหิตสูง)</t>
  </si>
  <si>
    <t>โลหิตสูงได้รับการตรวจคัดกรอง</t>
  </si>
  <si>
    <t xml:space="preserve"> คุณภาพปี 59</t>
  </si>
  <si>
    <t>ภาวะแทรกซ้อน</t>
  </si>
  <si>
    <t xml:space="preserve"> - รวบรวมข้อมูลการประเมินตน</t>
  </si>
  <si>
    <t>เองของสถานบริการสาธารณสุข</t>
  </si>
  <si>
    <t xml:space="preserve"> - ติดตามกระบวนการดำเนิน</t>
  </si>
  <si>
    <t>งานในแต่องค์ประกอบ(ราย</t>
  </si>
  <si>
    <t>ละเอียดตามเกณฑ์คลินิก</t>
  </si>
  <si>
    <t>NCD คุณภาพ)</t>
  </si>
  <si>
    <t xml:space="preserve"> - สรุปผลกำกับดูแลวิเคราะห์</t>
  </si>
  <si>
    <t>ประเมินผลการดำเนินงานคลินิก</t>
  </si>
  <si>
    <t xml:space="preserve"> NCD คุณภาพ(ไม่น้อยกว่า</t>
  </si>
  <si>
    <t xml:space="preserve"> ร้อยละ70 )</t>
  </si>
  <si>
    <t xml:space="preserve"> - ประสานการดำเนินงานใน</t>
  </si>
  <si>
    <t xml:space="preserve"> - วิเคราะห์/ปัญหาอุปสรรค</t>
  </si>
  <si>
    <t>ของเครือข่าย</t>
  </si>
  <si>
    <t>ระดับ รพท./รพช.</t>
  </si>
  <si>
    <t xml:space="preserve"> - ประสานการประเมินตนเอง</t>
  </si>
  <si>
    <t>ตามเกณฑ์คลินิก NCD คุณภาพ</t>
  </si>
  <si>
    <t>ปี 58</t>
  </si>
  <si>
    <t xml:space="preserve"> -ให้เครือข่ายทราบสถาน</t>
  </si>
  <si>
    <t>บริการประเมินตนเองและ</t>
  </si>
  <si>
    <t>นำผลมาปรับปรุงแก้ไข</t>
  </si>
  <si>
    <t xml:space="preserve"> - เตรียมคัดเลือกพื้นที่ในกลุ่ม</t>
  </si>
  <si>
    <t>ประเมินระดับจังหวัด (รพช.</t>
  </si>
  <si>
    <t>1แห่ง รพ.สต.1แห่ง ใน Cup</t>
  </si>
  <si>
    <t>เดียวกัน)</t>
  </si>
  <si>
    <t>งานแต่ละองค์ประกอบ</t>
  </si>
  <si>
    <t>ระดับ รพ.สต.</t>
  </si>
  <si>
    <t xml:space="preserve"> - เตรียมข้อมูลและสนับสนุน</t>
  </si>
  <si>
    <t>การดำเนินกิจกรรมของ</t>
  </si>
  <si>
    <t>โรงพยาบาลแม่ข่าย</t>
  </si>
  <si>
    <t>2.2 CKD Clinic (โรคไต)</t>
  </si>
  <si>
    <t xml:space="preserve"> - กำหนดนโยบายและแนว</t>
  </si>
  <si>
    <t xml:space="preserve"> - รวบรวมข้อมูลจำนวน รพท./</t>
  </si>
  <si>
    <t>รพช. ในจังหวัดที่มีการจัดตั้ง</t>
  </si>
  <si>
    <t xml:space="preserve"> CKD Clinic ตามคู่มือแนวทาง</t>
  </si>
  <si>
    <t>(Service Plan) สาขาโรคไต</t>
  </si>
  <si>
    <t xml:space="preserve"> ของกระทรวงสาธารณสุข</t>
  </si>
  <si>
    <t>จัดหาคู่มือ(CPG)</t>
  </si>
  <si>
    <t xml:space="preserve"> - สุ่มตรวจ รพ. ในเขตพื้นที่</t>
  </si>
  <si>
    <t>รับผิดชอบรายจังหวัดว่ามีการ</t>
  </si>
  <si>
    <t>ดำเนินงานจัดตั้งเป็นไปตาม</t>
  </si>
  <si>
    <t>เกณฑ์ที่กำหนดหรือไม่</t>
  </si>
  <si>
    <t xml:space="preserve"> - สรุป/ปัญหาอุปสรรคในการ</t>
  </si>
  <si>
    <t>จัดตั้งCKD Clinic</t>
  </si>
  <si>
    <t xml:space="preserve"> - สนับสนุนงบประมาณในการ</t>
  </si>
  <si>
    <t>ดำเนินการ</t>
  </si>
  <si>
    <t xml:space="preserve"> - กำกับ/ติดตาม/วิเคราะห์/</t>
  </si>
  <si>
    <t>ระดับอำเภอ/รพท./รพช.</t>
  </si>
  <si>
    <t xml:space="preserve"> - รพท. ดำเนินการจัดตั้ง  </t>
  </si>
  <si>
    <t xml:space="preserve">CKD Clinicตามเกณฑ์ </t>
  </si>
  <si>
    <t>ถ้าไม่มีต้องพัฒนา</t>
  </si>
  <si>
    <t xml:space="preserve"> - รพช. จัดให้มีบริการรักษา</t>
  </si>
  <si>
    <t>และให้ความรู้ผู้ป่วยCKD Clinic</t>
  </si>
  <si>
    <t xml:space="preserve"> ตามองค์ประกอบและมีบุคลากร</t>
  </si>
  <si>
    <t>ตามกรอบและแนวทาง (CPG)</t>
  </si>
  <si>
    <t xml:space="preserve">การส่งต่อผู้ป่วย CKD Clinic </t>
  </si>
  <si>
    <t>ไปรพท.ตามความรุนแรงของโรค</t>
  </si>
  <si>
    <t>ระดับจังหวัด (มะเร็งปากมดลูก)</t>
  </si>
  <si>
    <t>สตรีอายุ</t>
  </si>
  <si>
    <t>ครอบคลุม</t>
  </si>
  <si>
    <t>ตค-กย</t>
  </si>
  <si>
    <t>.-</t>
  </si>
  <si>
    <t>30-60 ปี</t>
  </si>
  <si>
    <t xml:space="preserve"> - ติดตาม กำกับดูแล</t>
  </si>
  <si>
    <t xml:space="preserve">  - วิเคราะห์ข้อมูล</t>
  </si>
  <si>
    <t>ระดับอำเภอ/รพ.ท./รพ.ช.</t>
  </si>
  <si>
    <t xml:space="preserve"> - รวบรวมข้อมูลสตรีที่มีอายุ </t>
  </si>
  <si>
    <t>30-60 ปี และจัดทำฐานข้อมูล</t>
  </si>
  <si>
    <t>กลุ่มเป้าหมายในพื้นที่รับผิดชอบ</t>
  </si>
  <si>
    <t xml:space="preserve"> -  สนับสนุนให้สถานบริการ</t>
  </si>
  <si>
    <t>ดำเนินการตรวจคัดกรองโดยวิธี</t>
  </si>
  <si>
    <t>คัดกรองโดยวิธีการตรวจ</t>
  </si>
  <si>
    <t xml:space="preserve"> Pap Smear</t>
  </si>
  <si>
    <t xml:space="preserve"> - วิเคราะห์และประเมินผล</t>
  </si>
  <si>
    <t>ระดับตำบล/รพ.สต.</t>
  </si>
  <si>
    <t xml:space="preserve"> - รวบรวมข้อมูลสตรีที่มีอายุ</t>
  </si>
  <si>
    <t xml:space="preserve"> 30-60 ปี เพื่อจัดทำทะเบียนและ</t>
  </si>
  <si>
    <t>ให้ครบถ้วนถูกต้องเป็นปัจจุบัน</t>
  </si>
  <si>
    <t xml:space="preserve"> - ตรวจคัดกรองโดยวิธีคัดกรอง</t>
  </si>
  <si>
    <t>โดยวิธีการตรวจ Pap Smear</t>
  </si>
  <si>
    <t>บันทึกลงโนโปรแกรม CxS 2011</t>
  </si>
  <si>
    <t xml:space="preserve"> - รวบรวมข้อมูลสตรีอายุ30</t>
  </si>
  <si>
    <t xml:space="preserve">  -70 ปี จัดทำฐานข้อมูลใน</t>
  </si>
  <si>
    <t>พื้นที่รับผิดชอบ</t>
  </si>
  <si>
    <t xml:space="preserve"> - สนับสนุนให้ตรวจคัดกรอง</t>
  </si>
  <si>
    <t>มะเร็งเต้านมให้กับกลุ่มเป้าหมาย</t>
  </si>
  <si>
    <t xml:space="preserve"> - จัดทำแบบรายงาน</t>
  </si>
  <si>
    <t>เพื่อติดตามการดำเนินงาน</t>
  </si>
  <si>
    <t xml:space="preserve"> -70 ปี ให้ครบถ้วนถูกต้องเป็น</t>
  </si>
  <si>
    <t xml:space="preserve"> - ตรวจคัดกรองมะเร็งเต้านมให้</t>
  </si>
  <si>
    <t>กับกลุ่มเป้าหมาย</t>
  </si>
  <si>
    <t xml:space="preserve"> - ประสานพื้นที่ส่งผู้รับผิดชอบ</t>
  </si>
  <si>
    <t>ต.ค58-ก.ย.59</t>
  </si>
  <si>
    <t>น.ส.อารีย์บุญผ่อง</t>
  </si>
  <si>
    <t xml:space="preserve"> - วิเคราะห์และประเมิน</t>
  </si>
  <si>
    <t>ระดับ สสอ./รพท./รพช./รพ.สต.</t>
  </si>
  <si>
    <t xml:space="preserve"> - เพื่อพัฒนาระบบข้อมูล</t>
  </si>
  <si>
    <t>จัดจ้างบุคลากรในตำแหน่ง</t>
  </si>
  <si>
    <t>งานโรคไม่ติดต่อเรื้อรัง</t>
  </si>
  <si>
    <t xml:space="preserve"> -จ้างลูกจ้างตำแน่ง</t>
  </si>
  <si>
    <t>นักจัดการงานทั่วไป</t>
  </si>
  <si>
    <t xml:space="preserve"> -เพื่อพัฒนาระบบการควบคุม</t>
  </si>
  <si>
    <t xml:space="preserve"> เพื่อพัฒนาระบบข้อมูลงาน</t>
  </si>
  <si>
    <t>กำกับ เชิงยุทธศาสตร์ในระดับ</t>
  </si>
  <si>
    <t xml:space="preserve">จังหวัด/อำเภอ/ตำบล/หมู่บ้าน </t>
  </si>
  <si>
    <t>1 คน ระยะเวลา 12 เดือน</t>
  </si>
  <si>
    <t>(ปีงบ 2559 ใช้งบประกันสังคม)</t>
  </si>
  <si>
    <t>แผนงานควบคุมป้องกันการบริโภคเครื่องดื่มแอลกอฮอล์ในกลุ่มอายุ 15-19 ปี</t>
  </si>
  <si>
    <t>นางฐิติมา วัฒนตระการ</t>
  </si>
  <si>
    <t>1.เพื่อพัฒนาความร่วมมือและขับเคลื่อนในการดำเนินงานควบคุมเครื่องดื่มแอลกอฮอล์</t>
  </si>
  <si>
    <t>ประชากรอายุ15-19ปี</t>
  </si>
  <si>
    <t>ครอบคลุมทั้งจังหวัด</t>
  </si>
  <si>
    <t xml:space="preserve"> -จัดทำแนวทาง/แผนงาน การดำเนินงานควบคุมเครื่องดื่มแอลกอฮอล์ระดับจังหวัด</t>
  </si>
  <si>
    <t>ย1-1.401</t>
  </si>
  <si>
    <r>
      <t xml:space="preserve"> </t>
    </r>
    <r>
      <rPr>
        <sz val="14"/>
        <color theme="1"/>
        <rFont val="Angsana New"/>
        <family val="1"/>
      </rPr>
      <t>- กำหนดนโยบายพัฒนาระบบ</t>
    </r>
  </si>
  <si>
    <t>1.โครงการรณรงค์ลดอุบัติเหตุทาง ถนนจังหวัดสิงห์บุรีปี 2559</t>
  </si>
  <si>
    <t>1.เพื่อลดอัตราตายจากอุบัติเหตุทางถนน</t>
  </si>
  <si>
    <t>2.เพื่อสร้างความตระหนักปรับเปลี่ยนพฤติกรรมการขับขี่ที่ปลอดภัย</t>
  </si>
  <si>
    <t>ประชาชนทุกคน</t>
  </si>
  <si>
    <t>2.จัดกิจกรรมรณรงค์ลดอุบัติเหตุทางถนนร่วมกับสนง.ปภ.จังหวัดและหน่วยงานที่เกี่ยวข้อง</t>
  </si>
  <si>
    <t>3.ติดตามการใช้โปรแกรม IS ในโรงพยาบาลทั่วไป (ด้านการตอบสนองหลังการเกิดเหตุ(PS score &gt; 0.75)</t>
  </si>
  <si>
    <t>4.พัฒนาระบบฐานข้อมูลในการจัดเก็บข้อมูลอุบัติเหตุในรพ.</t>
  </si>
  <si>
    <t>7.มีการดำเนินการสอบสวนข้อมูลอุบัติเหตุทางถนนร่วมกันในจังหวัดฯ(ทีมสหสาขา)</t>
  </si>
  <si>
    <t>8.รณรงค์ลดอุบัติเหตุช่วงเทศกาลปีใหม่สงกรานต์ ออกพรรษา ลอยกระทง ฯลฯ</t>
  </si>
  <si>
    <t>1.รณรงค์ประชาสัมพันธ์ 3ม.2ข.1ร.,การสวมนิรภัยฯ การคาดเข็มขัดนิรภัย</t>
  </si>
  <si>
    <t>2.ใช้มาตรการองค์กรฯตามประกาศกระทรวงสาธารณสุขอย่างจริงจัง</t>
  </si>
  <si>
    <t>รายงานของ hosxp  หรือในโปรแกรมรายงานอุบัติเหตุฯ</t>
  </si>
  <si>
    <t>4.ดำเนินการร่วมกับหน่วยงานที่เกี่ยวข้องดำเนินการค้นหาจุดเสี่ยงใน</t>
  </si>
  <si>
    <t>อุบัติเหตุทางถนน เพื่อหาแนวทางการแก้ไขปัญหาร่วมกันระดับอำเภอ/ตำบล</t>
  </si>
  <si>
    <t xml:space="preserve">ย1-1.4 </t>
  </si>
  <si>
    <t>กลุ่มวัยทำงาน (15-59 ปี)</t>
  </si>
  <si>
    <t>รวมงบยุทธศาสตร์ที่  1.4 กลุ่มวัยทำงาน (15-59 ปี)</t>
  </si>
  <si>
    <t>ต.ค.58-ก.ย.60</t>
  </si>
  <si>
    <t>ย1-1.402</t>
  </si>
  <si>
    <t>1.โครงการพัฒนาระบบบริการการแพทย์ฉุกเฉินของจังหวัดสิงห์บุรี ปี 59</t>
  </si>
  <si>
    <t>เพื่อพัฒนางานบริการการแพทย์ฉุกเฉินของจังหวัดสิงห์บุรี ให้มีคุณภาพ</t>
  </si>
  <si>
    <t>พยาบาล ER ทุกคน</t>
  </si>
  <si>
    <t>4.ค่าใช้จ่ายในการจัดอบรมฯหลักสูตร Mini MERT</t>
  </si>
  <si>
    <t>5.จัดอบรมพัฒนาทักษะและเพิ่มพูลประสบการณ์การปฏิบัติงาน EMS จำนวน</t>
  </si>
  <si>
    <t>5.ค่าใช้จ่ายในการจัดกิจกรรม EMS Rally</t>
  </si>
  <si>
    <t>ผู้ปฏิบัติการEMSทุกคน</t>
  </si>
  <si>
    <t>6.จัดอบรมหลักสูตรปฐมพยาบาลและช่วยปฏิบัติการขั้นพื้นฐาน จำนวน 1 ครั้ง/ปี</t>
  </si>
  <si>
    <t>7.จัดอบรมหลักสูตร อฉช. แก่นร./อสม./ปชช.ในจังหวัดสิงห์บุรี โดยสสจ.ร่วมกับรพ.ทุกแห่ง</t>
  </si>
  <si>
    <t>ประชาชน7 ปี ขึ้นไป</t>
  </si>
  <si>
    <t>ทุกคนในจังหวัดฯ</t>
  </si>
  <si>
    <t>7.ค่าใช้จ่ายในการจัดอบรมฯและค่าวัสดุอุปกรณ์ฯ</t>
  </si>
  <si>
    <t>สสจ.ร่วมกับรพ.ทุกแห่ง</t>
  </si>
  <si>
    <t>9.ประชุมคณะกรรมการตรวจประเมินมาตรฐานงาน EMS จำนวน 4ครั้ง/ปี</t>
  </si>
  <si>
    <t>คณะกรรมการ</t>
  </si>
  <si>
    <t>10.นิเทศ/ติดตามประเมินผลการปฏิบัติงานEMS 1 ครั้ง/ปี</t>
  </si>
  <si>
    <t>10.ค่าเบี้ยเลี้ยง/ค่าอาหารกลางวันฯ ค่าน้ำมันเชื้อเพลิง</t>
  </si>
  <si>
    <t xml:space="preserve">11.การประเมินคุณภาพและตรวจสอบ  ปีงบประมาณ 2557 ชดเชยค่าบริการการแพทย์ฉุกเฉินปีงบประมาณ 2559
</t>
  </si>
  <si>
    <t>ค่าตอบแทนคณะกรรมการ</t>
  </si>
  <si>
    <t>คณะ</t>
  </si>
  <si>
    <t>Auditor ของสสจ./เขตฯ</t>
  </si>
  <si>
    <t>ร่วมกับเขตบริการสุขภาพที่ 4</t>
  </si>
  <si>
    <t>14. ซ้อมแผนสาธารณภัยฯระดับจังหวัด/เขตจำนวน 1 ครั้ง/ปี</t>
  </si>
  <si>
    <t>หน่วยปฏิบัติการทุกแห่งที่เป็นเครือข่าย EMS</t>
  </si>
  <si>
    <t>ย1-1.403</t>
  </si>
  <si>
    <t>เขตบริการสุขภาพที่ 4(งบเขต)</t>
  </si>
  <si>
    <t>2.ค่าเช่าใช้เดือนละ 631.30 บาท/เดือน จำนวน 12 เดือน</t>
  </si>
  <si>
    <t>3.ค่าตอบแทนจนท.ที่ปฏิบัติงานในศูนย์ฯ</t>
  </si>
  <si>
    <t xml:space="preserve">3.ค่าตอบแทนเจ้าหน้าที่ประจำศูนย์รับแจ้งเหตุและสั่งการโรงพยาบาลสิงห์บุรี </t>
  </si>
  <si>
    <t>1.แผนพัฒนาระบบเฝ้าระวัง ป้องกัน ควบคุมโรคเบาหวาน/ความดันโลหิตสูง</t>
  </si>
  <si>
    <t>นางบังอรรัตน์ ปิ่นทอง</t>
  </si>
  <si>
    <t>1.เพื่อสร้างระบบการคัดกรองโรคเบาหวานและความดันโลหิตสูงในกลุ่มเป้าหมาย</t>
  </si>
  <si>
    <t>1.เพื่อเสริมสร้างบุคลากรให้มีสุขภาพแข็งแรง ลดละ เลิก พฤติกรรมที่เสี่ยงต่อสุขภาพ</t>
  </si>
  <si>
    <t>1.ประชุมชี้แจงการดำเนินงานตามโครงการแก่ผู้เกี่ยวข้อง</t>
  </si>
  <si>
    <t>บุคลากรสสจ.สิงห์บุรี</t>
  </si>
  <si>
    <t>อุไรศรี ขำนุรักษ์</t>
  </si>
  <si>
    <t>2.แต่งตั้งคณะกรรมการดำเนินโครงการฯ</t>
  </si>
  <si>
    <t>2.เพื่อส่งเสริมการออกกำลังกายและการดูแลสุขภาพตนเองของบุคลากร</t>
  </si>
  <si>
    <t>3.เพื่อให้บุคคลากรมีคุณภาพชีวิตที่ดีในทุกมิติทั้งด้านกาย จิตใจ และจิตวิญญาณ</t>
  </si>
  <si>
    <t>4.เพื่อเสริมสร้างความสัมพันธ์อันดีและความสามัคคีในองค์กร</t>
  </si>
  <si>
    <t>3.ตรวจสุขภาพเบื้องต้นบุคลากรในหน่วยงาน</t>
  </si>
  <si>
    <r>
      <rPr>
        <b/>
        <u/>
        <sz val="14"/>
        <color indexed="8"/>
        <rFont val="Angsana New"/>
        <family val="1"/>
      </rPr>
      <t xml:space="preserve"> ระดับจังหวัด   </t>
    </r>
    <r>
      <rPr>
        <b/>
        <sz val="14"/>
        <color indexed="8"/>
        <rFont val="Angsana New"/>
        <family val="1"/>
      </rPr>
      <t xml:space="preserve">                    1.รณรงค์ประชาสัมพันธ์ 3ม.2ข.1ร.,การสวมหมวดนิรภัยฯ,การคาดเข็มขัดนิรภัย</t>
    </r>
  </si>
  <si>
    <t>โครงการคนไทยไร้พุง ปี 2559</t>
  </si>
  <si>
    <t>1.ควบคุมกำกับให้พื้นที่มีการดำเนินงานศูนย์การเรียนรู้องค์กรต้นแบบไร้พุงและDPAC</t>
  </si>
  <si>
    <t>นพมาศ พรหมวา</t>
  </si>
  <si>
    <t>ย1-1.405</t>
  </si>
  <si>
    <t>2.เพื่อให้ประชาชนมีความรู้ ใส่ใจในการดูแลสุขภาพและปรับเปลี่ยนพฤติกรรมสุขภาพตนเองตามแนวทาง 3อ. 2ส.</t>
  </si>
  <si>
    <t>รวมงบยุทธศาสตร์ ที่ 1.5  กลุ่มผู้สูงอายุ (60 ปีขึ้นไป)และพิการ</t>
  </si>
  <si>
    <t>ย1-1.5</t>
  </si>
  <si>
    <t xml:space="preserve"> กลุ่มผู้สูงอายุ (60 ปีขึ้นไป)และพิการ</t>
  </si>
  <si>
    <t>ย1-1.501</t>
  </si>
  <si>
    <t>ย1-1.502</t>
  </si>
  <si>
    <t>โครงการส่งเสริมสุขภาพช่องปากกลุ่มผู้สูงอายุ จังหวัดสิงห์บุรี ปี 2559</t>
  </si>
  <si>
    <t>1.เพื่อแก้ปัญหาสุขภาพช่องปากผู้สูงอายุและสร้างสุขนิสัยในการดูแลทันตสุขภาพผู้สูงอายุ</t>
  </si>
  <si>
    <t>1. จัดทำโครงการส่งเสริมสุขภาพช่องปากฯ</t>
  </si>
  <si>
    <t>NCD</t>
  </si>
  <si>
    <t>1. แผนระบบบริการดูแลคนพิการ/ผู้ป่วยติดเตียง</t>
  </si>
  <si>
    <t>ย1-1.503</t>
  </si>
  <si>
    <t>ย1-1.504</t>
  </si>
  <si>
    <t>ยุทธศาสตร์ที่ 2 พัฒนาและจัดระบบบริการที่มีคุณภาพ มาตรฐาน ครอบคลุม ประชากรสามารถเข้าถึงบริการได้</t>
  </si>
  <si>
    <t>รวมงบ  2.1ด้านระบบบริการปฐมภูมิ</t>
  </si>
  <si>
    <t>การพัฒนาตำบล จัดการสุขภาพ</t>
  </si>
  <si>
    <t>ย2-2.101</t>
  </si>
  <si>
    <t>นพวรรณ  จัตุรัส</t>
  </si>
  <si>
    <t>งบกรมสนับสนุน</t>
  </si>
  <si>
    <t xml:space="preserve">เพื่อให้ทุกฝ่ายที่เกี่ยวข้องทั้งระดับจังหวัด และอำเภอ 
1. รับรู้แนวคิดและร่วมขับเคลื่อน DHS ให้บรรลุเป้าหมาย
</t>
  </si>
  <si>
    <t>2. มีเวทีในการประสาน พูดคุยเพื่อสนับสนุนการดำเนินงาน DHS ในพื้นที่</t>
  </si>
  <si>
    <t>ย2-2.102</t>
  </si>
  <si>
    <t>คณะกรรมการฯ/ผู้รับผิดชอบ</t>
  </si>
  <si>
    <t>ย2-2.103</t>
  </si>
  <si>
    <t>เพื่อให้บุคลากรทางด้านสุขภาพในระดับต่างๆทำงานร่วมกันเป็นทีม ตั้งแต่</t>
  </si>
  <si>
    <t xml:space="preserve">ระดับชุมชน ตำบล อำเภอ และจังหวัด </t>
  </si>
  <si>
    <t>ไปบริการดูแลสุขภาพของ</t>
  </si>
  <si>
    <t>ประชาชนทุกครัวเรือนทั่วไทยทั้ง</t>
  </si>
  <si>
    <t>ในเขตเมืองและชนบท</t>
  </si>
  <si>
    <t>ย2-2.105</t>
  </si>
  <si>
    <t>การพัฒนาศักยภาพอสม.ในการจัดบริการปฐมภูมิระดับชุมชน</t>
  </si>
  <si>
    <t xml:space="preserve"> 1 เพื่อให้ อสมได้รับความรู้และ</t>
  </si>
  <si>
    <t>1.ประชุมชี้แจงนโยบายวางแผน</t>
  </si>
  <si>
    <t>อสม./นักจัดการ</t>
  </si>
  <si>
    <t>1154คน</t>
  </si>
  <si>
    <t xml:space="preserve">การบริหารจัดการการอบรม 230 บาท/คน รายการ 1-3 </t>
  </si>
  <si>
    <t>กรมสนับสนุน</t>
  </si>
  <si>
    <t>นางนพวรรณ จัตุรัส</t>
  </si>
  <si>
    <t>ย2-2.106</t>
  </si>
  <si>
    <t>ส่งเสริมอาสาสมัครสาธารณสุขประจำหมู่บ้าน (อสม.)เชิงรุก</t>
  </si>
  <si>
    <t>ย2-2.107</t>
  </si>
  <si>
    <t>1.โครงการ อสม.ดีเด่นด้านสุขภาพจังหวัดสิงห์บุรีปี 2559</t>
  </si>
  <si>
    <t>นางนรารักษ์ ดิษฐวิเศษ</t>
  </si>
  <si>
    <t>2.โครงการเสริมสร้างภาคีเครือข่ายด้านสุขภาพจังหวัดสิงห์บุรีปี 2559</t>
  </si>
  <si>
    <t>ย2-2.108</t>
  </si>
  <si>
    <t>ย2-2.109</t>
  </si>
  <si>
    <t>3.โครงการพัฒนาชมรมอสม.จังหวัดสิงห์บุรีปี 2559</t>
  </si>
  <si>
    <t>ย2-2.110</t>
  </si>
  <si>
    <t>4.โครงการพัฒนาระบบข้อมูลสารสนเทศงานสุขภาพภาคประชาชนจังหวัดสิงห์บุรีปี 2559</t>
  </si>
  <si>
    <t>4.1 เพื่อพัฒนาระบบข้อมูลสารสนเทศงานสุขภาพภาคประชาชน</t>
  </si>
  <si>
    <t>5.โครงการ วัน อสม.แห่งชาติ ปี  2559</t>
  </si>
  <si>
    <t>รวมงบยุทธศาสตร์ที่  2.2ด้านระบบบริการทุติยภูมิและตติยภูมิ</t>
  </si>
  <si>
    <t>รพ.ทุกแห่ง
(opd ipd er=18 และคก.30คน)</t>
  </si>
  <si>
    <t>ย2-2.202</t>
  </si>
  <si>
    <t>โครงการสำรวจความพึงพอใจของผู้รับบริการ ปี 2559</t>
  </si>
  <si>
    <t>ย2-2.203</t>
  </si>
  <si>
    <t>ย2-2.204</t>
  </si>
  <si>
    <t>ระดับโรงพยาบาล</t>
  </si>
  <si>
    <t>ระดับเครือข่าย</t>
  </si>
  <si>
    <t>โครงการพัฒนาคุณภาพโรงพยาบาลเพื่อให้ผ่านการรับรองมาตรฐาน HA ปี 2559</t>
  </si>
  <si>
    <t>1.เพื่อสร้างกระบวนการเรียนรู้ร่วมกัน</t>
  </si>
  <si>
    <t>โครงการพัฒนาห้องปฏิบัติการด้านการแพทย์และสาธารณสุขให้มีคุณภาพและมาตรฐานการบริการปี 2559</t>
  </si>
  <si>
    <t>เพื่อให้ห้องปฏิบัติการด้านการแพทย์และ</t>
  </si>
  <si>
    <t>ย2-2.206</t>
  </si>
  <si>
    <t>ย2-2.207</t>
  </si>
  <si>
    <t>นางสุวรรณา ดวงสว่าง</t>
  </si>
  <si>
    <t xml:space="preserve">นางวรรณภา จิตโสภณปัญญา </t>
  </si>
  <si>
    <t xml:space="preserve">1. เพื่อควบคุมกำกับ ติดตามประเมินผลงานลงทะเบียนของหน่วยบริการสาธารณสุข    </t>
  </si>
  <si>
    <t xml:space="preserve"> 2. เพื่อให้ประชาชนสิทธิว่างได้รับการลงทะเบียนในระบบหลักประกันสุขภาพถ้วนหน้า</t>
  </si>
  <si>
    <t xml:space="preserve"> - เพื่อชี้แจงกรอบแนวทางการบริหารงบเหมาจ่ายรายหัว ปี ๖๐</t>
  </si>
  <si>
    <t>2 ชุด</t>
  </si>
  <si>
    <t>ย2-2.208</t>
  </si>
  <si>
    <t>2. พัฒนาระบบบริการผู้ป่วยโรคไม่ติดต่อเรื้อรัง</t>
  </si>
  <si>
    <t>ย2-2.209</t>
  </si>
  <si>
    <t>ย2-2.211</t>
  </si>
  <si>
    <t>นางชูศรี สิงห์บูณ์</t>
  </si>
  <si>
    <t>ย2-2.212</t>
  </si>
  <si>
    <t>ย2-2.213</t>
  </si>
  <si>
    <r>
      <t xml:space="preserve"> 1. ระดับจังหวัด</t>
    </r>
    <r>
      <rPr>
        <sz val="14"/>
        <color indexed="8"/>
        <rFont val="Angsana New"/>
        <family val="1"/>
      </rPr>
      <t xml:space="preserve"> ติดตามและประเมินผลการดำเนินงานสร้างเสริมภูมิคุ้มกันโรคในเด็ก 0-5 ปี ตามมาตรฐานกระทรางสาธารณสุข</t>
    </r>
  </si>
  <si>
    <r>
      <t xml:space="preserve"> 1. ระดับตำบลหรือหน่วยบริการ</t>
    </r>
    <r>
      <rPr>
        <sz val="14"/>
        <color indexed="8"/>
        <rFont val="Angsana New"/>
        <family val="1"/>
      </rPr>
      <t xml:space="preserve"> ให้บริการวัคซีนแก่เด็ก 0-5 ปี และผู้มารับบริการทุกคน และตรวจสอบความครอบคลุมของการได้รับวัคซีนกลุ่มเป้าหมายในพื้นที่รับผิดชอบตามมาตรฐานกระทรางสาธารณสุข</t>
    </r>
  </si>
  <si>
    <r>
      <t xml:space="preserve"> 1. ระดับจังหวัด</t>
    </r>
    <r>
      <rPr>
        <sz val="14"/>
        <color indexed="8"/>
        <rFont val="Angsana New"/>
        <family val="1"/>
      </rPr>
      <t xml:space="preserve"> ติดตามและประเมินผลการดำเนินงานสร้างเสริมภูมิคุ้มกันโรคในนักเรียน ป.1 และ ป.6 ตามมาตรฐานกระทรางสาธารณสุข</t>
    </r>
  </si>
  <si>
    <r>
      <t xml:space="preserve"> 1. ระดับอำเภอ</t>
    </r>
    <r>
      <rPr>
        <sz val="14"/>
        <color indexed="8"/>
        <rFont val="Angsana New"/>
        <family val="1"/>
      </rPr>
      <t xml:space="preserve"> ติดตามและประเมินผลการดำเนินงานสร้างเสริมภูมิคุ้มกันโรคในนักเรียน ป.1 และ ป.6 ในสถานศึกษาพื้นที่รับผิดชอบตามมาตรฐานกระทรางสาธารณสุข </t>
    </r>
  </si>
  <si>
    <r>
      <t xml:space="preserve"> 1. ระดับตำบลหรือหน่วยบริการ</t>
    </r>
    <r>
      <rPr>
        <sz val="14"/>
        <color indexed="8"/>
        <rFont val="Angsana New"/>
        <family val="1"/>
      </rPr>
      <t xml:space="preserve"> ให้บริการวัคซีนแก่เด็กนักเรียน ป.1 และ ป.6 ทุกคน และตรวจสอบความครอบคลุมของการได้รับวัคซีนกลุ่มเป้าหมายในพื้นที่รับผิดชอบตามมาตรฐานกระทรางสาธารณสุข</t>
    </r>
  </si>
  <si>
    <t xml:space="preserve">ยุทธศาสตร์ที่ 2 พัฒนาและจัดระบบบริการที่มีคุณภาพ มาตรฐาน ครอบคลุม ประชากรสามารถเข้าถึงบริการได้ </t>
  </si>
  <si>
    <t>รวมงบยุทธศาสตร์ที่ 2.3ด้านระบบควบคุมโรค</t>
  </si>
  <si>
    <t>การพัฒนางานอำเภอควบคุมโรคเข้มแข็งแบบยั่งยืน</t>
  </si>
  <si>
    <t>ย2-2.301</t>
  </si>
  <si>
    <t>นายสมควร เสนลา</t>
  </si>
  <si>
    <t>แผนงานป้องกันและแก้ไขปัญหาเอดส์จังหวัด/โครงการประสานความร่วมมือภาคีเครือข่ายในการป้องกันควบคุมโรคเอดส์จังหวัดสิงห์บุรี</t>
  </si>
  <si>
    <t>ย2-2.306</t>
  </si>
  <si>
    <t>ย2-2.307</t>
  </si>
  <si>
    <t>ย2-2.308</t>
  </si>
  <si>
    <t>2.ประเมินมาตรฐานระบาดวิทยาโรคติดต่อและโรคไม่ติดต่อ</t>
  </si>
  <si>
    <t>1.พัฒนาการสอบสวนโรคทางระบาดวิทยา</t>
  </si>
  <si>
    <t>2.ทีม SRRT มีการประสานงานที่ดีสามารถติดต่อได้ 24 ชั่วโมง</t>
  </si>
  <si>
    <t>2.พัฒนาระบบเฝ้าระวังด้านคุณภาพข้อมูลและวิชาการดำเนินงานเฝ้าระวังโรค</t>
  </si>
  <si>
    <t>รวมงบยุทธศาสตร์ที่ 2.4 ด้านระบบการคุ้มครองผู้บริโภคด้านบริการ อาหารและผลิตภัณฑ์สุขภาพ</t>
  </si>
  <si>
    <t>ย2-2.401</t>
  </si>
  <si>
    <t>โครงการพัฒนายกระดับมาตรฐานการผลิตอาหารแปรรูปที่บรรจุในภาชนะพร้อมจำหน่ายสู่มาตรฐานPrimary GMP</t>
  </si>
  <si>
    <t>นัยนา ธรรมกรณ์</t>
  </si>
  <si>
    <t>ย2-2.402</t>
  </si>
  <si>
    <t>โครงการยกระดับคุณภาพสถานที่ผลิตและผลิตภัณฑ์สุขภาพชุมชนให้ได้มาตรฐานจังหวัดสิงห์บุรีปี 2559</t>
  </si>
  <si>
    <t>นายอาคม มีประเสริฐ</t>
  </si>
  <si>
    <t>นายไชยรัตน์ แย้มศิริ</t>
  </si>
  <si>
    <t>โครงการส่งเสริมการใช้ยาปลอดภัยในชุมชนปี 2559</t>
  </si>
  <si>
    <t>ย2-2.403</t>
  </si>
  <si>
    <t>ย2-2.404</t>
  </si>
  <si>
    <t>โครงการความปลอดภัยด้านเครื่องสำอาง(Cosmetic Safety) จังหวัดสิงห์บุรี ปี 2559</t>
  </si>
  <si>
    <t>ย2-2.405</t>
  </si>
  <si>
    <t>โครงการความปลอดภัยด้านอาหารในโรงเรียน(อย.น้อย)ปี 2559 จังหวัดสิงห์บุรี</t>
  </si>
  <si>
    <t>ย2-2.406</t>
  </si>
  <si>
    <t>โครงการประกวดการพัฒนาเครือข่ายคุ้มครองผู้บริโภคและแลกเปลี่ยนเรียนรู้ จังหวัดสิงห์บุรี ปีงบประมาณ 2559</t>
  </si>
  <si>
    <t>(ภายใต้โครงการพัฒนา สนันสนุนแก้ไขปัญหาผลิตภัณฑ์สุขภาพในส่วนภูมิภาค)</t>
  </si>
  <si>
    <t>ย2-2.408</t>
  </si>
  <si>
    <t xml:space="preserve">โครงการอบรมพัฒนาศักยภาพผู้ประกอบการสถานที่ผลิตอาหารมาตรฐาน GMP ปี 2559 </t>
  </si>
  <si>
    <t>ย2-2.409</t>
  </si>
  <si>
    <t>โครงการ สนับสนุนการดำเนินงานควบคุมยาสูบและเครื่องดื่มแอลกอฮอล์ในระดับจังหวัดสิงห์บุรีปีงบประมาณ2559</t>
  </si>
  <si>
    <t>ย2-2.410</t>
  </si>
  <si>
    <t>โครงการเฝ้าระวังแหล่งกระจายยาในชุมชนตามแนวทางร่วมดำเนินการเพื่อแก้ไขปัญหาการ ฝ่าฝืนกฎหมายที่เกี่ยวกับยาพ.ศ.2559</t>
  </si>
  <si>
    <t>โครงการพัฒนาระบบการบริหารจัดการค่ายาและเวชภัณฑ์ที่มิใช่ยาจังหวัดสิงห์บุรีปี 2559</t>
  </si>
  <si>
    <t>ย2-2.412</t>
  </si>
  <si>
    <t>โครงการพัฒนาสถานพยาบาลเอกชนและสถานประกอบการเพื่อสุขภาพได้คุณภาพมาตรฐานตามกฎหมาย ปีงบประมาณ2559</t>
  </si>
  <si>
    <t>ย2-2.413</t>
  </si>
  <si>
    <t>โครงการ ขับเคลื่อนงานคุ้มครองผู้บริโภคด้านผลิตภัณฑ์สุขภาพหรืออาหารปลอดภัยลงสู่ รพ.สต.</t>
  </si>
  <si>
    <t>ย2-2.414</t>
  </si>
  <si>
    <t>โครงการอบรม พัฒนาเครือข่ายคุ้มครองผู้บริโภคและแลกเปลี่ยนเรียนรู้ ปี 2559</t>
  </si>
  <si>
    <t>ย2-2.415</t>
  </si>
  <si>
    <t xml:space="preserve">1. โครงการการอนุรักษ์ คุ้มครองและเฝ้าระวังป้องปรามการละเมิดสิทธิในภูมิปัญญาการแพทย์แผนไทย
</t>
  </si>
  <si>
    <t>กรมพัฒนาฯ</t>
  </si>
  <si>
    <t xml:space="preserve">2.โครงการรวมพลังการแพทย์แผนไทยและการแพทย์พื้นบ้านจังหวัดสิงห์บุรี </t>
  </si>
  <si>
    <t>รวมงบยุทธศาสตร์ที่ 2.4 ด้านการป้องกันและบำบัดรักษายาเสพติด</t>
  </si>
  <si>
    <t>ย2-2.501</t>
  </si>
  <si>
    <t>ย2-2.5</t>
  </si>
  <si>
    <t>ยุทธศาสตร์ที่ 2 พัฒนาและจัดระบบบริการที่มีคุณภาพ มาตรฐาน ครอบคลุม ประชากรสามารถเข้าถึงบริการได้ 2.5ด้านการป้องกันและบำบัดรักษายาเสพติด</t>
  </si>
  <si>
    <t xml:space="preserve">ยุทธศาสตร์ที่ 3 พัฒนาระบบบริหารจัดการเพื่อสนับสนุนการจัดบริการ </t>
  </si>
  <si>
    <t>รวมงบยุทธศาสตร์ที่ 3.1 ด้านการบังคับใช้กฎหมาย</t>
  </si>
  <si>
    <t>1. โครงการอบรมความรู้ทางวินัยและการรักษาวินัยการอุทธรณ์ และการร้องทุกข์สำหรับเจ้าหน้าที่สำนักงานสาธารณสุขจังหวัดสิงห์บุรีปี 2559</t>
  </si>
  <si>
    <t>ย3-3.101</t>
  </si>
  <si>
    <t>ย3-3.102</t>
  </si>
  <si>
    <t>2. โครงการดำเนินการตามมาตรการปราบปรามการทุจริตและประพฤติมิชอบปี 2559</t>
  </si>
  <si>
    <t>ย3-3.103</t>
  </si>
  <si>
    <t>3. โครงการอบรมการดำเนินงานให้เป็นไปตามบทบัญญัติประกอบรัฐธรรมนูญว่าด้วยการป้องกันและปราบปรามการทุจริต พ.ศ.2542และระเบียบที่เกี่ยวข้อง</t>
  </si>
  <si>
    <t>ค่าตอบแทนคณะกรรมการสอบสวนวินัยร้ายแรง</t>
  </si>
  <si>
    <t>ย3-3.106</t>
  </si>
  <si>
    <r>
      <rPr>
        <u/>
        <sz val="14"/>
        <color indexed="12"/>
        <rFont val="Angsana New"/>
        <family val="1"/>
      </rPr>
      <t>ระดับจังหวัด</t>
    </r>
    <r>
      <rPr>
        <sz val="14"/>
        <color indexed="12"/>
        <rFont val="Angsana New"/>
        <family val="1"/>
      </rPr>
      <t xml:space="preserve">                             1. จัดทำฐานข้อมูลสถานการณ์สิ่งแวดล้อมสุขภาพระดับจังหวัด  ระบบเฝ้าระวังภัยด้านสิ่งแวดล้อม          </t>
    </r>
  </si>
  <si>
    <r>
      <t>ระดับอำเภอ / คปสอ</t>
    </r>
    <r>
      <rPr>
        <sz val="14"/>
        <color indexed="12"/>
        <rFont val="Angsana New"/>
        <family val="1"/>
      </rPr>
      <t xml:space="preserve">                1.จัดทำฐานข้อมูลสถานการณ์สิ่งแวดล้อมสุขภาพระดับอำเภอ ระบบเฝ้าระวังภัยด้าน</t>
    </r>
    <r>
      <rPr>
        <u/>
        <sz val="14"/>
        <color indexed="12"/>
        <rFont val="Angsana New"/>
        <family val="1"/>
      </rPr>
      <t xml:space="preserve">สิ่งแวดล้อม                         </t>
    </r>
  </si>
  <si>
    <r>
      <t xml:space="preserve"> </t>
    </r>
    <r>
      <rPr>
        <sz val="14"/>
        <color indexed="12"/>
        <rFont val="Angsana New"/>
        <family val="1"/>
      </rPr>
      <t xml:space="preserve">          1 ครั้ง/ปี</t>
    </r>
  </si>
  <si>
    <r>
      <t xml:space="preserve">                     </t>
    </r>
    <r>
      <rPr>
        <sz val="14"/>
        <color indexed="12"/>
        <rFont val="Angsana New"/>
        <family val="1"/>
      </rPr>
      <t>งบประมาณของหน่วยงาน</t>
    </r>
  </si>
  <si>
    <r>
      <t xml:space="preserve"> </t>
    </r>
    <r>
      <rPr>
        <sz val="14"/>
        <color indexed="12"/>
        <rFont val="Angsana New"/>
        <family val="1"/>
      </rPr>
      <t>งบประมาณของหน่วยงาน</t>
    </r>
  </si>
  <si>
    <t>ย3-3.201</t>
  </si>
  <si>
    <t>ย3-3.2</t>
  </si>
  <si>
    <t>ย3-3.202</t>
  </si>
  <si>
    <t>ย3-3.203</t>
  </si>
  <si>
    <t>ย3-3.204</t>
  </si>
  <si>
    <t>ย3-3.205</t>
  </si>
  <si>
    <t>ย3-3.206</t>
  </si>
  <si>
    <t>ย3-3.207</t>
  </si>
  <si>
    <t>รวมงบยุทธศาสตร์ที่  3.3 ด้านพัฒนาบุคลากร</t>
  </si>
  <si>
    <t>ย3-3.4</t>
  </si>
  <si>
    <t>ย3-3.401</t>
  </si>
  <si>
    <t>รวมงบยุทธศาสตร์ที่  3.4 ด้านการเงินการคลัง</t>
  </si>
  <si>
    <t>บริหาร</t>
  </si>
  <si>
    <t>ย3-3.408</t>
  </si>
  <si>
    <t>ย3-3.409</t>
  </si>
  <si>
    <t>ย3-3.410</t>
  </si>
  <si>
    <t>ย3-3.5</t>
  </si>
  <si>
    <t>ย3-3.501</t>
  </si>
  <si>
    <t xml:space="preserve">รวมงบยุทธศาสตร์ที่3.5  ยาและเวชภัณฑ์/พัสดุ </t>
  </si>
  <si>
    <t>รวมงบยุทธศาสตร์ที่3.6 ปราบปรามทุจริต</t>
  </si>
  <si>
    <t>ย3-3.6</t>
  </si>
  <si>
    <t>ย3-3.601</t>
  </si>
  <si>
    <r>
      <rPr>
        <b/>
        <u/>
        <sz val="14"/>
        <color theme="1"/>
        <rFont val="Angsana New"/>
        <family val="1"/>
      </rPr>
      <t xml:space="preserve">การนิเทศงานสาธารณสุขระดับจังหวัด   </t>
    </r>
    <r>
      <rPr>
        <sz val="14"/>
        <color theme="1"/>
        <rFont val="Angsana New"/>
        <family val="1"/>
      </rPr>
      <t xml:space="preserve">                               1 แต่งตั้งคณะผู้นิเทศงานสาธารณสุขระดับจังหวัด ประจำปี 2559                </t>
    </r>
  </si>
  <si>
    <t>3.จัดทำเอกสารเผยแพร่และนำเสนอข้อมูลผ่านhttp://www.sbo.moph.go.th/sbo/ ให้หน่วยงานที่เกี่ยวข้องได้ใช้ประโยชน์เป็นแนวทางการดำเนินงานเดียวกัน</t>
  </si>
  <si>
    <t>1. โครงการสำรวจสภาวะทันตสุขภาพประชาชน จังหวัดสิงห์บุรี ปี 2559</t>
  </si>
  <si>
    <t>รวมงบ 3.7 พัฒนางานสาธารณสุขด้านอื่นๆ</t>
  </si>
  <si>
    <t>ย3-3.7</t>
  </si>
  <si>
    <t>ย3-3.701</t>
  </si>
  <si>
    <t>ย3-3.105</t>
  </si>
  <si>
    <t>ย3-3.702</t>
  </si>
  <si>
    <t>1. โครงการพัฒนาเครือข่ายงานทันตสาธารณสุข จังหวัดสิงห์บุรีปี 2559</t>
  </si>
  <si>
    <t>ย3-3.703</t>
  </si>
  <si>
    <t>ย3-3.704</t>
  </si>
  <si>
    <t>ย3-3.705</t>
  </si>
  <si>
    <t>นายก่อศักดิ์ จันทรวิจิตร</t>
  </si>
  <si>
    <t>ย3-3.706</t>
  </si>
  <si>
    <t>ย3-3.707</t>
  </si>
  <si>
    <t>ย3-3.708</t>
  </si>
  <si>
    <t>ย3-3.710</t>
  </si>
  <si>
    <t>โครงการพัฒนาความรอบรู้ด้านสุขภาพและปรับเปลี่ยนพฤติกรรมสุขภาพปี 2559</t>
  </si>
  <si>
    <t>โครงการส่งเสริมสุขภาพพระสงฆ์ให้ยั่งยืนแบบองค์รวมเพื่อถวายความรู้แด่พระสังฆาธิการ จังหวัดสิงห์บุรี ปี 2559</t>
  </si>
  <si>
    <t>ย3-3.711</t>
  </si>
  <si>
    <t>นางอุไรศรี ขำนุรักษ์</t>
  </si>
  <si>
    <t>โครงการหน่วยบริการประชาชน    และหน่วยแพทย์อาสาสมเด็จพระศรีนครินทราบรมราชชนนี  จังหวัด  สิงห์บุรี ปี 2559</t>
  </si>
  <si>
    <t>ย3-3.712</t>
  </si>
  <si>
    <t>ย3-3.713</t>
  </si>
  <si>
    <t>ย 3-3.8</t>
  </si>
  <si>
    <t>ยุทธศาสตร์ที่ 3 พัฒนาระบบบริหารจัดการเพื่อสนับสนุนการจัดบริการ 3.8 ลูกจ้าง</t>
  </si>
  <si>
    <t>ย 3-3.801</t>
  </si>
  <si>
    <t>โครงการสุขภาพดีวิถีชีวิตไทย จังหวัดสิงห์บุรี ปี 2559</t>
  </si>
  <si>
    <t>ย 3-3.802</t>
  </si>
  <si>
    <t>รวมงบ 3.8 จ้างลูกจ้าง</t>
  </si>
  <si>
    <t>แผนพัฒนาระบบ Datacenter รองรับการบริหารงานสาธารณสุข ( 43 แฟ้ม)</t>
  </si>
  <si>
    <t>1.1 ติดตั้งรายงานเพิ่มเติมจากความต้องการของจังหวัด อำเภอ ตำบล</t>
  </si>
  <si>
    <t>รายงาน</t>
  </si>
  <si>
    <t>1 ระบบ</t>
  </si>
  <si>
    <t xml:space="preserve"> -ค่าจ้างจัดทำรายงาน</t>
  </si>
  <si>
    <t>1.2 ตรวจสอบและรายงานผล ข้อมูล 43 แฟ้ม รายเดือน</t>
  </si>
  <si>
    <t>1.สนับสนุนการเชื่อมโยงระบบฐานข้อมูล Datacenter ของ สสอ.(HDCH)</t>
  </si>
  <si>
    <t xml:space="preserve"> -เชื่อมโยงระบบข้อมูลเข้า datacenter</t>
  </si>
  <si>
    <t xml:space="preserve"> - ประชุมคณะทำงานติดตามการดำเนินงานฐานข้อมูลในสถานบริการ</t>
  </si>
  <si>
    <t>คณะทำงาน</t>
  </si>
  <si>
    <t xml:space="preserve"> - ค่าอาหาร อาหารว่าง</t>
  </si>
  <si>
    <t xml:space="preserve"> - ติดตามการบันทึกข้อมูลในโปรแกรม HOSxP  HOSxP PCU</t>
  </si>
  <si>
    <t>3-5 คน</t>
  </si>
  <si>
    <t xml:space="preserve"> - ค่าน้ำมันรถ</t>
  </si>
  <si>
    <t xml:space="preserve"> - ประเมินผลการบันทึกข้อมูลในสถานบริการ</t>
  </si>
  <si>
    <t>รพ.สต. รพช. รพท.</t>
  </si>
  <si>
    <t xml:space="preserve"> - ค่าวัสดุอุปกรณ์</t>
  </si>
  <si>
    <t xml:space="preserve">2.การพัฒนา web site สำนักงานสาธารณสุขจังหวัดสิงห์บุรี </t>
  </si>
  <si>
    <t xml:space="preserve">  - ปรับปรุงการตรวจสอบการจัดส่งรายงานเข้า HDC</t>
  </si>
  <si>
    <t xml:space="preserve"> - ปรับปรุง web page</t>
  </si>
  <si>
    <t>ระดับอำเภอ ตำบล</t>
  </si>
  <si>
    <t>รพท.,รพช.</t>
  </si>
  <si>
    <t xml:space="preserve"> - ปรับปรุงระบบฐานข้อมูลของสถานบริการให้เป็นปัจจุบัน</t>
  </si>
  <si>
    <t>รพ.สต.,รพช.,รพท.</t>
  </si>
  <si>
    <t xml:space="preserve"> - จัดส่งข้อมูล 43 แฟ้ม มาตรฐานตามกำหนด ทุกวันที่ 10 ของเดือน</t>
  </si>
  <si>
    <t xml:space="preserve"> -จ้างดูแลระบบ / เขียนรายงานข้อมูล  MIS  ใน Data center</t>
  </si>
  <si>
    <t xml:space="preserve"> - ค่าจ้าง/ดูแลระบบ/รายงาน</t>
  </si>
  <si>
    <t>3.การจัดหาวัสดุอุปกรณ์คอมพิวเตอร์เพื่อสนับสนุบและรองรับการดำเนินงาน</t>
  </si>
  <si>
    <t>วัสดุ</t>
  </si>
  <si>
    <t xml:space="preserve">4.การเชื่อมโยงเครื่อข่าย internet จำนวน 2 ช่องทาง </t>
  </si>
  <si>
    <t xml:space="preserve"> - TOT 85/10 MBPs</t>
  </si>
  <si>
    <t xml:space="preserve"> - net TOT ตค.58-กย.59/8026</t>
  </si>
  <si>
    <t xml:space="preserve"> - VPN CAT 50/20 MBPs</t>
  </si>
  <si>
    <t xml:space="preserve"> -net CAT ตค.58-กย.59/25,145/ด</t>
  </si>
  <si>
    <t>4.ปรับปรุง ระบบป้องกันการโจมตีทางเครือข่าย</t>
  </si>
  <si>
    <t xml:space="preserve"> - ปรับปรุงการป้องกันระบบการโจมตี</t>
  </si>
  <si>
    <t>5.พัฒนาบุคลากรด้าน IT</t>
  </si>
  <si>
    <t xml:space="preserve"> - ประชุมการบันทึกข้อมูล 43 แฟ้มฯ</t>
  </si>
  <si>
    <t>6. จัดหาคอมพิวเตอร์ทดแทน/จัดหาใหม่</t>
  </si>
  <si>
    <t xml:space="preserve"> - สำรวจคอมพิวเตอร์เพื่อจัดหาทดแทน/จัดหาใหม่</t>
  </si>
  <si>
    <t>เครื่อง</t>
  </si>
  <si>
    <t xml:space="preserve"> -จัดซื้อทดแทน/ใหม่</t>
  </si>
  <si>
    <t>อภิชา เอกธีรธรรม</t>
  </si>
  <si>
    <t>ย3-3.714</t>
  </si>
  <si>
    <t>ย1-1.1</t>
  </si>
  <si>
    <t>ย2-2.2</t>
  </si>
  <si>
    <t>ย2-2.3</t>
  </si>
  <si>
    <t>ย2-2.4</t>
  </si>
  <si>
    <t>ย3-3.1</t>
  </si>
  <si>
    <t>นายสมพล พวงจันทร์</t>
  </si>
  <si>
    <t>1.1.เตรียมความพร้อมเพื่อรองรับสังคมผู้สูงอายุ และส่งเสริมให้ผู้สูงอายุมีสุขภาพดีอย่างมีคุณภาพ</t>
  </si>
  <si>
    <t>1.1.1 ควบคุมคุณภาพบริการสุขภาพผู้สูงอายุจังหวัดสิงห์บุรี</t>
  </si>
  <si>
    <t>-เพื่อให้การดำเนินงานสุขภาพผู้สูงอายุของจังหวัดสิงห์บุรีมีความเป็นเอกภาพครอบคลุมการส่งเสริมสุขภาพ,ป้องกันโรค,ดูแลรักษา,ฟื้นฟูสุขภาพ,คุ้มครองผู้บริโภค(ผู้สูงอายุ)มีกิจกรรมพื้นฐานการดำเนินงานที่คล้ายคลึงกัน สามารถช่วยเหลือกันในเครือข่ายได้</t>
  </si>
  <si>
    <t>1.1.1.1 ทำฐานข้อมูลผู้สูงอายุและใช้ประโยชน์ข้อมูลในระดับที่รับผิดชอบ คือ</t>
  </si>
  <si>
    <t>-เพื่อเป็นข้อมูลในการวางแผนจัดบริการและพัฒนาให้เหมาะสม,ใช้ประเมินผลการดำเนินงานและเพื่อพัฒนางานที่เกี่ยวข้อง</t>
  </si>
  <si>
    <t>-ข้อมูลสภาวะสุขภาพผู้สูงอายุ</t>
  </si>
  <si>
    <t>-ข้อมูลการทดสอบสมรรถภาพทางกายผู้สูงอายุ</t>
  </si>
  <si>
    <t>-ข้อมูลชมรมผู้สูงอายุ</t>
  </si>
  <si>
    <t>-ข้อมูลวัดส่งเสริมสุขภาพ</t>
  </si>
  <si>
    <t>1.1.1.2 ส่งเสริมให้เกิดการรวมกลุ่มช่วยเหลือซึ่งกันและกันเป็นชมรมผู้สูงอายุ</t>
  </si>
  <si>
    <t>-กิจกรรมคัดเลือกชมรมผู้สูงอายุและวัดส่งเสริมสุขภาพดีเด่นจังหวัดสิงห์บุรีปี 2559</t>
  </si>
  <si>
    <t>เม.ย.-59</t>
  </si>
  <si>
    <t>-จัดทำโล่ประกาศเกียรติคุณชมรมผู้สูงอายุและวัดส่งเสริมสุขภาพดีเด่นระดับจังหวัดอย่างละ 1 โล่ รวม 2 โล่ๆละ 1,200 บาท</t>
  </si>
  <si>
    <t>2,400</t>
  </si>
  <si>
    <t xml:space="preserve"> -เงินรางวัลชมรมผู้สูงอายุดีเด่นและวัดส่งเสริมสุขภาพดีเด่นจังหวัดสิงห์บุรีรางวัลละ 5,000 บาท</t>
  </si>
  <si>
    <t>-ค่ากรอบรูปใส่เกียรติบัตรชมรมผู้สูงอายุและวัดส่งเสริมสุขภาพดีเด่นระดับอำเภอจำนวน 12 อันๆละ 120 บาท</t>
  </si>
  <si>
    <t>1,440</t>
  </si>
  <si>
    <t>-ค่าตอบแทนคณะกรรมการคัดเลือกชมรมผู้สูงอายุดีเด่นจังหวัดสิงห์บุรี ปี 2559 จำนวน 7 คนๆ ละ 400 บาท/วัน จำนวน 3 วัน</t>
  </si>
  <si>
    <t>8,400</t>
  </si>
  <si>
    <t>-ค่าตอบแทนคณะกรรมการคัดเลือกวัดส่งเสริมสุขภาพดีเด่นจังหวัดสิงห์บุรี ปี2559 จำนวน 7 คนๆ ละ 400 บาท/วัน จำนวน 3 วัน</t>
  </si>
  <si>
    <t>มี.ค.-59</t>
  </si>
  <si>
    <t>-ค่าใช้จ่ายในการสนับสนุนวัดและชมรมผู้สูงอายุเพื่อส่งคัดเลือก</t>
  </si>
  <si>
    <t>งบของพื้นที่</t>
  </si>
  <si>
    <t>ก.พ.-59</t>
  </si>
  <si>
    <t>1.1.1.3 ดูแลให้เกิดกิจกรรมเยี่ยมบ้าน (Home Visit) และการดูแลที่บ้าน (Home Health Care)ในผู้สูงอายุที่ช่วยแหลือตนเองได้บ้างและไม่ได้เลย รวมทั้งผู้สูงอายุที่มีโรคแต่ไม่สามารถควบคุมได้</t>
  </si>
  <si>
    <t>-เพื่อให้ผู้สูงอายุได้รับการดูแลครบถ้วนในทุกด้านทั้งด้านร่างกาย จิตใจ อารมณ์ สังคม และเศรษฐกิจ</t>
  </si>
  <si>
    <t>1.1.1.4 การให้บริการคลินิกผู้สูงอายุ และการให้บริการที่สอดคล้องกับ พ.ร.บ.ผู้สูงอายุ</t>
  </si>
  <si>
    <t>1.1.1.5 สนับสนุนให้เกิดการฟื้นฟูสุขภาพผู้สูงอายุอย่างเหมาะสม</t>
  </si>
  <si>
    <t>1.1.2 ส่งเสริมสนับสนุนให้ผู้สูงอายุ และผู้ดูแลมีองค์ความรู้ในการดูแลสุขภาพ โดย</t>
  </si>
  <si>
    <t>-เพื่อส่งเสริมสนับสนุนให้ผู้สูงอายุ และผู้ดูแลมีองค์ความรู้ในการดูแลสุขภาพ</t>
  </si>
  <si>
    <t>ขอความร่วมมือหน่วยงาน/สถานบริการสาธารณสุขจัดอบรมหรือกิจกรรมใดก็ตามที่ส่งผลให้ผู้สูงอายุมีความรู้ในการดูแลสุขภาพตนเอง</t>
  </si>
  <si>
    <t>1.1.2.1 เผยแพร่องค์ความรู้สู่กลุ่ม เป้าหมายต่างๆอย่างต่อเนื่อง เช่นจัดประชุมให้ความรู้แก่ผู้สูงอายุ/แกนนำ/ผู้ดูแล</t>
  </si>
  <si>
    <t>-เพื่อส่งเสริมสนับสนุนให้ผู้สูงอายุ มีองค์ความรู้ในการดูแลสุขภาพ</t>
  </si>
  <si>
    <t>1.1.2.2 จัดอบรมผู้จัดการ การดูแลผู้สูงอายุ (Care Manager)</t>
  </si>
  <si>
    <t>-เพื่อส่งเสริมสนับสนุนระบบการดูแลผู้สูงอายุ และให้ผู้จัดการการดูแลผู้สูงอายุ มีองค์ความรู้ในการดูแล</t>
  </si>
  <si>
    <t>พ.ค.-59</t>
  </si>
  <si>
    <t>นายสมพล พวงจันทร์ และศูนย์อนามัยที่ 2 สระบุรี</t>
  </si>
  <si>
    <t>1.1.2.3 จัดอบรมผู้ดูแลผู้สูงอายุ (Care Giver)</t>
  </si>
  <si>
    <t>-เพื่อส่งเสริมสนับสนุนให้ผู้ดูแลผู้สูงอายุ มีองค์ความรู้ในการดูแลสุขภาพ</t>
  </si>
  <si>
    <t>1.1.3 การสร้างสิ่งแวดล้อมให้เอื้อต่อการส่งเสริมสุขภาพผู้สูงอายุ</t>
  </si>
  <si>
    <t>-เพื่อสร้างสิ่งแวดล้อมให้เอื้อต่อการส่งเสริมสุขภาพผู้สูงอายุในสถานที่ต่างๆ ทั้งที่สถานบริการสาธารณสุข,ที่บ้านผู้สูงอายุ และอื่นๆ</t>
  </si>
  <si>
    <t>1.1.3.1 คัดเลือกตำบลที่มีการดำเนินงานดูแลผู้สูงอายุที่บ้าน(Long Term Care) ดีเด่นระดับจังหวัด(ดำเนินการร่วมกับ ศูนย์อนามัยที่ 2 สระบุรี)</t>
  </si>
  <si>
    <t>-เพื่อยกย่องหน่วยงาน/สถานบริการที่ให้ความสำคัญกับการดำเนินงานตามนโยบายที่ดี</t>
  </si>
  <si>
    <t>1.1.3.2 สนับสนุนการมีอายุที่ยืนยาวอย่างมีคุณภาพ</t>
  </si>
  <si>
    <t>-เพื่อสนับสนุนให้ผู้สูงอายุมีอายุที่ยืนยาวอย่างมีคุณภาพ</t>
  </si>
  <si>
    <t>1.1.3.3 คัดเลือกผู้สูงอายุผู้สูงอายุสุขภาพดีชีวีมีสุข อายุ 80 ปีขึ้นไปและ 100 ปีขึ้นไป</t>
  </si>
  <si>
    <t>-เพื่อสนับสนุนให้ผู้สูงอายุมีอายุที่ยืนยาวอย่างมีคุณภาพ และยกย่องเชิดชูผู้สูงอายุที่มีสุขภาพดี อายุยืน</t>
  </si>
  <si>
    <t>-เงินรางวัลผู้สูงอายุสุขภาพดีชีวีมีสุขจังหวัดสิงห์บุรี ปี 2559 ระดับจังหวัดจำนวน 4 คนๆละ2,000 บาท</t>
  </si>
  <si>
    <t>8,000</t>
  </si>
  <si>
    <t>-ค่าตอบแทนคณะกรรมการคัดเลือกผู้สูงอายุสุขภาพดีชีวีมีสุขจังหวัดสิงห์บุรี ปี 2559 จำนวน 7 คนๆ ละ 400 บาท/วัน จำนวน 6 วัน</t>
  </si>
  <si>
    <t>16,800</t>
  </si>
  <si>
    <t>2,880</t>
  </si>
  <si>
    <t>3,000</t>
  </si>
  <si>
    <t xml:space="preserve"> -ค่าวัสดุในการไปเยี่ยมผู้สูงอายุ</t>
  </si>
  <si>
    <t>1.1.4 การดำเนินงานตามนโยบายมุ่งสู่อำเภอสุขภาพดี 80 ปียังแจ๋ว</t>
  </si>
  <si>
    <t>1.2 ส่งเสริมให้เกิดการดูแลสุขภาพกลุ่มประชากรที่เข้าถึงยาก (พระภิกษุ)</t>
  </si>
  <si>
    <t>-เพื่อให้พระภิกษุสามเณรเข้าถึงบริการสาธารณสุข และเป็นตัวอย่างด้านสุขภาพแก่ประชาชน</t>
  </si>
  <si>
    <t>1.3 ควบคุมกำกับติดตามประเมินผล การดำเนินงานส่งเสริมสุขภาพผู้สูงอายุ</t>
  </si>
  <si>
    <t>-เพื่อให้การดำเนินงานส่งเสริมสุขภาพผู้สูงอายุมีประสิทธิภาพ</t>
  </si>
  <si>
    <t>โครงการปั่นจักรยานเพื่อสุขภาพ (BIKE FOR HEALTH  )จังหวัดสิงห์บุรี ปี 2559</t>
  </si>
  <si>
    <t>พย.-ธค.58</t>
  </si>
  <si>
    <t>4.จัดกลุ่มออกกำลังกายด้วยการปั่นจักรยานร่วมกันทุกวันพุธแรกของเดือนจำนวน 10 เดือน</t>
  </si>
  <si>
    <t xml:space="preserve">ค่าอาหารว่างหลังออกกำลังกาย จำนวน 102 คนๆ ละ 50 บาท จำนวน 9 ครั้ง </t>
  </si>
  <si>
    <t>ธค.-สค.58</t>
  </si>
  <si>
    <t>8.เผยแพร่ประชาสัมพันธ์การดำเนินงานตามโครงการผ่านสื่อต่างๆ</t>
  </si>
  <si>
    <t>9.ส่งเสริมสนับสนุนให้หน่วยงานในสังกัดมีการจัดกิจกรรมสร้างสุขภาพเพื่อเป็นต้นแบบที่ดี</t>
  </si>
  <si>
    <t>11.สรุปและรายงานผลการดำเนินงาน</t>
  </si>
  <si>
    <t>1.มีการจัดทำแผนงาน/โครงการปั่นจักรยานเพื่อสุขภาพ (BIKE FOR HEALTH  )บุคลากรในสังกัดเพื่อเป็นแบบอย่างที่ดี</t>
  </si>
  <si>
    <t>พื้นที่ /อปท.</t>
  </si>
  <si>
    <t>2.ส่งเสริมการดำเนินงานแก้ไขปัญหาพัฒนาการไม่สมวัย</t>
  </si>
  <si>
    <t>3.นิเทศติดตามประมินผลการดำเนินงาน</t>
  </si>
  <si>
    <t>แผนพัฒนาการเข้าถึงบริการสุขภาพจิต</t>
  </si>
  <si>
    <t>5.สรุปวิเคราะห์ข้อมูลการเข้าถึงบริการสุขภาพจิตระดับอำเภอ</t>
  </si>
  <si>
    <t>4.สนับสนุนการดำเนินงาน พรบ.สุขภาพจิตในจังหวัดสิงห์บุรี</t>
  </si>
  <si>
    <t>3.เพื่อส่งเสริมให้รพ.ผ่านมาตรฐานบริการสุขภาพจิตทั่วไปและสุภาพจิตเด็กวัยรุ่น</t>
  </si>
  <si>
    <t>2.ติดตามประเมินผลการพัฒนามาตรฐานบริการ</t>
  </si>
  <si>
    <t>2.สนับสนุนให้มีทีมงานช่วยเหลือผู้ประสบภัยทางจิตใจ (MCATT)ระดับอำเภอ</t>
  </si>
  <si>
    <t>สุภาวดี/อารีย์</t>
  </si>
  <si>
    <r>
      <t>จังหวัดสิงห์บุรี มีประชากรในกลุ่มอายุ ๕- ๑๔ ปี ประมาณ ๒๘,๕๒๘ คน ซึ่งเป็นเด็กวัยเรียน มีการดำเนินงานที่สำคัญได้แก่ การส่งเสริมสุขภาพและป้องกันโรคในเด็กวัยเรียน ผ่านกระบวนการดำเนินงานโรงเรียนส่งเสริมสุขภาพ   แกนนำนักเรียน เช่น อย.น้อย และการเฝ้าระวังภาวะสุขภาพนักเรียนในด้านต่างๆ เช่น การตรวจสุขภาพประจำปี การเฝ้าระวังภาวะการเจริญเติบโต  การดำเนินงานทันตสุขภาพ  การให้บริการสร้างเสริมภูมิคุ้มกันโรค นร.ป.๑,ป.๖ และการควบคุมเพื่อป้องกันการระบาดของโรคต่างๆ รวมทั้งการดูแลสิ่งแวดล้อมให้เอื้อต่อการมีสุขภาพที่ดี    ผลการดำเนินงานที่ผ่านมา การเฝ้าระวังภาวะการเจริญเติมโต โดยการชั่ง นน.และวัดส่วนสูง นร.ปี ๕๕ ,๕๖ และ๕๗ พบว่า นักเรียนประถมศึกษา (๖-๑๒ปี)ภาวะอ้วนมีแนวโน้มเพิ่มมากขึ้น(เกณฑ์๑๐%)ที่ร้อยละ ๑๓.๓๗,๑๔.๑๔ และ ๑๔.๘๕ ตามลำดับ</t>
    </r>
    <r>
      <rPr>
        <b/>
        <sz val="14"/>
        <color indexed="10"/>
        <rFont val="Angsana New"/>
        <family val="1"/>
      </rPr>
      <t>สำหรับในปี2558เป็นการเฝ้าระวังภาวะการเจริญเติบโตเด็กอายุ5-14ปี พบว่ามีนักเรียนเริ่มอ้วนและอ้วนร้อยละ16.0</t>
    </r>
    <r>
      <rPr>
        <sz val="14"/>
        <color indexed="12"/>
        <rFont val="Angsana New"/>
        <family val="1"/>
      </rPr>
      <t xml:space="preserve"> สัดส่วนเด็กที่ส่วนสูงระดับดีและรูปร่างสมส่วน มีแนวโน้มลดลง (เกณฑ์๗๐%)ร้อยละ ๘๑.๙๐,๗๕.๖๖ และ ๗๑.๘๘ สำหรับในปี2558เป็นการเฝ้าระวังภาวะการเจริญเติบโตเด็กอายุ5-14ปี พบว่ามีนักเรียนเริ่มอ้วนและอ้วนร้อยละ16.0 การตรวจสุขภาพช่องปาก และการเคลือบหลุมร่องฟันในรอบ ๓ ปี ที่ผ่านมา นร.ป.๑ ได้รับการตรวจช่องปาก ร้อยละ ๙๘.๘๐, ๘๗.๗๖ และ ๗๖.๑๙ ตามลำดับ(เกณฑ์๘๕%) และได้รับการการเคลือบหลุมร่องฟันร้อยละ ๖๑.๔๕,๕๓.๙๘ และ41.75 ตามลำดับ(เกณฑ์3๐%) และได้รับการการรักษาทางทันตกรรมผสมผสานอย่างสมบูรณ์(เกณฑ์๑๗%) ร้อยละ๒๗.๓๑,๒๔.๐๙ และ ๑๗.๗๗ และมีโรงเรียนปลอดน้ำอัดลมและขนมกรุบกรอบร้อยละ๘๕.๒๗(110แห่งจากโรงเรียนประถมทั้งหมด๑๒๙แห่ง)  นร.ป.๑ และ ป.๖ ได้รับวัคซีน MMR และ dT(เกณฑ์๙๕%)  ปี ๕๔ ร้อยละ ๙๙.๖๓ และ ๙๙.๒๙   และครอบคลุมร้อยละ ๑๐๐ ในปี ๕๕, ๕๖ และมีโรงเรียนปลอดน้ำอัดลมและขนมกุบกรอบร้อยเปอร์เซ็นต์ (๑๒๓แห่ง)ปี๒๕๕๗มีโรงเรียนผ่านเกณฑ์มาตรฐานโรงเรียนส่งเสริมสุขภาพทุกแห่ง(๑๔๒แห่ง) ระดับเพชร 3 แห่ง(๒.๑๑%) ระดับทอง ๙๓ แห่ง(๖๕.๔๙) ระดับเงิน ๓๕ แห่ง(๒๔.๖๕) และระดับทองแดง ๑๑ </t>
    </r>
    <r>
      <rPr>
        <sz val="14"/>
        <color indexed="10"/>
        <rFont val="Angsana New"/>
        <family val="1"/>
      </rPr>
      <t xml:space="preserve">แห่ง(๗.๗๕%)สำหรับในปี ๒๕๕๙ มีแผนงานโครงการที่จะดำเนินการประกอบด้วย ๑.โครงการส่งเสริมสุขภาพเด็กวัยเรียนจังหวัดสิงห์บุรีปี ๒๕๕๙  ๒. โครงการเครือข่ายโรงเรียนเด็กไทยฟันดี จังหวัดสิงห์บุรี ปี ๒๕๕๙ ๓.โครงการส่งเสริมสุขภาพและป้องกันโรคด้านทันตกรรมสำหรับเด็ก ยิ้มสดใส เด็กไทยฟันดี" จังหวัดสิงห์บุรี ปี๒๕๕๙ </t>
    </r>
  </si>
  <si>
    <t>1โครงการ ส่งเสริมพัฒนาการเด็กปฐมวัยเด็กไทยฉลาด จังหวัดสิงห์บุรี ปี 2559</t>
  </si>
  <si>
    <t>4. สนับสนุนระบบบริการส่งเสริมป้องกันและควบคุมโรคขาดสารไอโอดีนโดยให้หญิงตั้งครรภ์ทุกคนที่มาฝากครรภ์ได้รับยาเสริมไอโอดีน โฟเลทและเหล็ก หรือกรณีหญิงตั้งครรภ์ป่วยด้วยโรคธาลัสซีเมีย อาจให้ไอโอดีนเดี่ยวกินวันละ 1 เม็ด ตลอดการตั้งครรภ์</t>
  </si>
  <si>
    <t>5.ส่งเสริมสนับสนุนให้หญิงฝากครรภ์ครั้งแรกก่อนอายุครรภ์ 12 สัปดาห์</t>
  </si>
  <si>
    <t>6.สนับสนุนการดำเนินงาน ANC,LR,WCC คุณภาพ</t>
  </si>
  <si>
    <t>7.ส่งเสริมการใช้ยาเสริมธาตุเหล็กแก่เด็กอายุ 6 เดือน - 14 ปี</t>
  </si>
  <si>
    <t>8..ส่งเสริมการป้องกันโรคธาลัสซีเมียและภาวะปัญญาอ่อนจากภาวะพร่องธัยรอยด์ฮอร์โมน และตรวจพัฒนาการเด็ก 0-5 ปี พร้อมส่งเสริมพัฒนาการให้เหมาะสมตามวัย</t>
  </si>
  <si>
    <t>10.สรุปและวิเคราะห์ข้อมูล ภาพจังหวัด /อำเภอ/ตำบล</t>
  </si>
  <si>
    <t>6.ติดตามและรายงานผลการดำเนินงาน</t>
  </si>
  <si>
    <t>7.สรุปและวิเคราะห์ข้อมูล</t>
  </si>
  <si>
    <t>3. สนับสนุนการจัดตั้งมุมนมแม่ในสถานประกอบการและดำเนินงานตำบลนมแม่อย่างยั่งยืน</t>
  </si>
  <si>
    <t>4.ติดตามประเมินผล</t>
  </si>
  <si>
    <t>5.สรุปและวิเคราะห์ข้อมูล ภาพจังหวัด /อำเภอ/ตำบล</t>
  </si>
  <si>
    <t>1.มีคำสั่งคณะกรรมการขับเคลื่อนงานอนามัยแม่และเด็กระดับอำเภอ/รพ</t>
  </si>
  <si>
    <t>3.ขับเคลื่อน/ดำเนินงานตำบลนมแม่เพื่อสายใยรัก/รพ.สต.สายใยรักแห่งครอบครัว</t>
  </si>
  <si>
    <t>4.ติดตามและรายงานผลการดำเนินงาน</t>
  </si>
  <si>
    <t>5.สรุปผลการดำเนินงานและวิเคราะห์ในภาพอำเภอ/รพ.</t>
  </si>
  <si>
    <t>1. เผยแพร่ประชาสัมพันธ์ข้อมูล ข่าวสาร ผ่านหอกระจายข่าว วิทยุชุมชนท้องถิ่น/,อสมท.และหนังสือพิมพ์ท้องถิ่นอย่างต่อเนื่อง</t>
  </si>
  <si>
    <t>2. สนับสนุนจัดรณรงค์ในช่วงวันสำคัญต่างๆ ได้แก่“ สัปดาห์นมแม่โลก”วันธาลัสซีเมียโลก 1 ครั้ง (8 พ.ค.2559) สัปดาห์ป้องกันการคลอดก่อนกำหนดและวันไอโอดีนแห่งชาติ</t>
  </si>
  <si>
    <t>2.สนับสนุนสื่อสร้างเสริมพัฒนาการ/ข้อมูลวิชาการ/แบบรายงาน</t>
  </si>
  <si>
    <t>88 แห่ง</t>
  </si>
  <si>
    <t>8.สรุปและวิเคราะห์ข้อมูลภาพรวมอำเภอ</t>
  </si>
  <si>
    <t>1.กิจกรรมขับเคลื่อนชุมชน/หมู่บ้านไอโอดีนให้ยั่งยืน</t>
  </si>
  <si>
    <t>1.ประชุมชี้แจงเจ้าหน้าที่สาธารณสุขและเจ้าหน้าที่ท้องถิ่นและผู้ที่เกี่ยวข้องในระดับจังหวัดและอำเภอในการขับเคลื่อนการดำเนินงานชุมชน หมู่บ้านไอโอดีน</t>
  </si>
  <si>
    <t>1.ค่าอาหารว่างและเครื่องดื่ม  จำนวน  40คนๆละ 25 บาท/คน/วัน จำนวน 1 มื้อ</t>
  </si>
  <si>
    <t>1.การประเมินตนเองตามคู่มือชุมชน/หมู่บ้านไอโอดีน          2.ลงสุ่มประเมินในพื้นที่</t>
  </si>
  <si>
    <t>1.ค่าอาหารกลางวัน จำนวน  40คนๆละ 130 บาท/คน/วัน จำนวน 1 มื้อ</t>
  </si>
  <si>
    <t>3.สนับสนุนการดำเนินงานชุมชน/หมู่บ้านไอโอดีน</t>
  </si>
  <si>
    <t>3.การควบคุมและป้องกันโรคขาดสารไอโอดีน</t>
  </si>
  <si>
    <t>2.ตรวจสอบความถูกต้อง ครบถ้วนของข้อมูลรายงานการตรวจสุ่มเกลือเสริมไอโอดีน</t>
  </si>
  <si>
    <t>4.การสร้างกระแส</t>
  </si>
  <si>
    <t>1.สนับสนุนการจัดกิจกรรมสัปดาห์รณรงค์วันไอโอดีนแห่งชาติ</t>
  </si>
  <si>
    <t>2.ประชาสัมพันธ์ผ่านสื่อ</t>
  </si>
  <si>
    <t>3.ผลิตสื่อเพื่อการรณงค์</t>
  </si>
  <si>
    <t>1.เก็บตัวอย่างปัสสาวะหญิงตั้งครรภ์รายใหม่ทุกรายที่มาฝากครรภ์ในคลินิกฝากครรภ์ในโรงพยาบาล</t>
  </si>
  <si>
    <t>หญิงตั้งครรภ์รายใหม่</t>
  </si>
  <si>
    <t>300ราย</t>
  </si>
  <si>
    <t>1.สนับสนุนให้แต่ละอำเภอส่งเสริมป้องกันยาเสพติดและรักษาฟื้นฟูยาเสพติด</t>
  </si>
  <si>
    <t>ค่าอาหาร  ค่าวัสดุ ค่าวิทยากร</t>
  </si>
  <si>
    <t>6.ส่งเสริมการ ลด ละ เลิก / การประกาศเกียรติคุณ และมอบรางวัล แก่ อสม. และผู้เลิกบุหรี่ สุราได้</t>
  </si>
  <si>
    <t>7.สนับสนุนชุดน้ำยาตรวจเบื้องต้นหายาบ้าในปัสสาวะ</t>
  </si>
  <si>
    <t>8.แลกเปลี่ยนเรียนรู้และติดตามนิเทศงานยาเสพติดและสขภาพจิต</t>
  </si>
  <si>
    <t>1การติดตามดูแลผู้ผ่านการบำบัดรักษา</t>
  </si>
  <si>
    <t>2.ดำเนินการสำรวจข้อมูลพื้นฐาน ผ้สูบบุหรี่ และดื่มสุราในพื้นที่ และส่งต่อเพื่อรับการบำบัด</t>
  </si>
  <si>
    <t>3.ส่งเสริมการ ลด ละ เลิก / การประกาศเกียรติคุณ และมอบรางวัล แก่ อสม. และผู้เลิกบุหรี่ สุราได้</t>
  </si>
  <si>
    <t xml:space="preserve">โครงการพัฒนาคุณภาพงานมาตรฐานระบบบริการสุขภาพด้านสุขศึกษา จังหวัดสิงห์บุรีปี  2559 </t>
  </si>
  <si>
    <t>เพื่อให้เกิดการขับเคลื่อนการดำเนินงานฯ</t>
  </si>
  <si>
    <t>1.ขับเคลื่อนการดำเนินงานคุณภาพมาตรฐานระบบบริการสุขภาพด้านสุขศึกษา</t>
  </si>
  <si>
    <t>12900</t>
  </si>
  <si>
    <t>เพื่อกำกับ ติดตามนิเทศการดำเนินงานพื้นที่เป้าหมาย</t>
  </si>
  <si>
    <t xml:space="preserve">1.ประชุมชี้แจงทำความเข้าใจพื้นที่เป้าหมาย 4 แห่ง(รพท.2 รพช.2)ทราบ     </t>
  </si>
  <si>
    <t>ผู้รับผิดชอบการดำเนินงานคุณภาพมาตรฐานระบบบริการสุขภาพด้านสุขศึกษา</t>
  </si>
  <si>
    <t>1.ค่าอาหาร อาหารว่างและเครื่องดื่ม จำนวน 30 คนๆละ 180 บาท จำนวน 1 วัน</t>
  </si>
  <si>
    <t>ม.ค-เม.ย59</t>
  </si>
  <si>
    <t>2.แลกเปลี่ยนเรียนรู้ระหว่างเครือข่ายที่ดำเนินงาน</t>
  </si>
  <si>
    <t>1.ค่าอาหาร อาหารว่างและเครื่องดื่ม จำนวน 50 คนๆละ 180 บาท จำนวน 1 วัน</t>
  </si>
  <si>
    <t>3.นิเทศ ติดตามการพัฒนางาน</t>
  </si>
  <si>
    <t>คณะกรรมการและผู้ที่เกี่ยวข้อง</t>
  </si>
  <si>
    <t>1.เพื่อขับเคลื่อนการดำเนินงานความรอบรู้</t>
  </si>
  <si>
    <t>คนๆละ 25 บาท/คน/วัน จำนวน 2 วัน</t>
  </si>
  <si>
    <t>2.เพื่อพัฒนาและเสริมสร้างความเข้มแข็งให้แก่เครือข่ายในพื้นที่เป้าหมาย</t>
  </si>
  <si>
    <t>2.ประชุมเครือข่ายพื้นที่เป้าหมายการดำเนินงานหมู่บ้านปรับเปลี่ยนฯและโรงเรียนสุขบัญญัติ</t>
  </si>
  <si>
    <t>แกนนำชุมชน อสม.อบต.เจ้าหนเที่สาธารณสุข ครู</t>
  </si>
  <si>
    <t>1.ค่าอาหาร อาหารว่างและเครื่องดื่ม จำนวน 60 คนๆละ180 บาท/คน/วัน</t>
  </si>
  <si>
    <t>แห่งชาติ 10 ประการ 5 แห่ง</t>
  </si>
  <si>
    <t>2.ค่าวิทยากร 6 ชม.ๆละ 600 บาท</t>
  </si>
  <si>
    <t>3.ติดตามการดำเนินงานในพื้นที่เป้าหมาย</t>
  </si>
  <si>
    <t>1.จัดหางบประมาณเพื่อดำเนินการตามเป้าหมายของการดำเนินงานหมู่บ้าน</t>
  </si>
  <si>
    <t>ประจำปี 2559</t>
  </si>
  <si>
    <t xml:space="preserve">ทั่วไป </t>
  </si>
  <si>
    <t>600 บาท x 2คน</t>
  </si>
  <si>
    <t>สสจและคปสอ.</t>
  </si>
  <si>
    <t>รพ./รพ.สต./สสอ.</t>
  </si>
  <si>
    <t>13 setting</t>
  </si>
  <si>
    <t xml:space="preserve">    5.4 เฝ้าระวังคุณภาพน้ำแข็ง</t>
  </si>
  <si>
    <t>น้ำแข็ง</t>
  </si>
  <si>
    <t>15 ตัวอย่าง</t>
  </si>
  <si>
    <t xml:space="preserve">งบประมาณ         ศูนย์อนามัยที่ 2 </t>
  </si>
  <si>
    <r>
      <t>ระดับอำเภอ / คปสอ (รพ. /รพ.สต)</t>
    </r>
    <r>
      <rPr>
        <sz val="14"/>
        <color indexed="12"/>
        <rFont val="Angsana New"/>
        <family val="1"/>
      </rPr>
      <t xml:space="preserve">  1 . จัดอบรม หลักสูตรการฝึกอบรมการป้องกันและระงับการแพร่เชื้อตามประกาศกระทรวง แก่ผู้ปฏิบัติงานเคลื่อนย้าย/ขนส่ง/กำจัดมูลฝอยติดเชื้อ ระดับอำเภอ/ตำบล/รพ.                         </t>
    </r>
  </si>
  <si>
    <t xml:space="preserve">อปท./ท้องถิ่นอำเภอ/ รพ./สสอ. </t>
  </si>
  <si>
    <t>สนับสนุนคู่มือการดำเนินงาน</t>
  </si>
  <si>
    <t xml:space="preserve">สสอ./รพ./รพ.สต.  </t>
  </si>
  <si>
    <t>1.พัฒนาความรู้การจัดการเหตุรำคาญ/โปรแกรมการเฝ้าระวังเหตุรำคาญ แก่ เจ้าพนักงานสาธารณสุข</t>
  </si>
  <si>
    <t xml:space="preserve">อปท./ รพ./สสอ. </t>
  </si>
  <si>
    <t>คู่มือในการดำเนินการจัดการเหตุรำคาญฯ</t>
  </si>
  <si>
    <t>สสอ.ทุกแห่ง</t>
  </si>
  <si>
    <t>2. ให้ความรู้ด้านการประเมินผลกระทบต่อสุขภาพให้แก่ สสอ./อปท.</t>
  </si>
  <si>
    <t>อปท./ท้องถิ่นอำเภอ/ รพ./สสอ.</t>
  </si>
  <si>
    <t>คู่มือการประเมินผลกระทบต่อสุขภาพ</t>
  </si>
  <si>
    <t>สสอ./รพ.สต.</t>
  </si>
  <si>
    <t>สนับสนุนคู่มือในการปฏิบัติงาน</t>
  </si>
  <si>
    <t>สสอ./รพ./รพ.สต</t>
  </si>
  <si>
    <t>วัสดุวิทยาศาสตร์คัดกรอง</t>
  </si>
  <si>
    <t>ชุด</t>
  </si>
  <si>
    <r>
      <rPr>
        <u/>
        <sz val="14"/>
        <color indexed="12"/>
        <rFont val="Angsana New"/>
        <family val="1"/>
      </rPr>
      <t>ระดับตำบล</t>
    </r>
    <r>
      <rPr>
        <sz val="14"/>
        <color indexed="12"/>
        <rFont val="Angsana New"/>
        <family val="1"/>
      </rPr>
      <t xml:space="preserve">                        1. จัดทำแผนงาน / โครงการการเฝ้าระวัง ป้องกัน ควบคุมโรค และภัยสุขภาพสำหรับเกษตรกร ร่วมกับภาคเครือข่ายที่เกี่ยวข้อง</t>
    </r>
  </si>
  <si>
    <t xml:space="preserve">หน่วยบริการ ปฐมภูมิ </t>
  </si>
  <si>
    <t>เกษตรกรกลุ่มเสี่ยงในพื้นที่</t>
  </si>
  <si>
    <t>งบประมาณดำเนินงานของหน่วยงานสำหรับกระดาษทดสอบพิเศษ (Reactive paper) จาก สสจ.</t>
  </si>
  <si>
    <t>รายงานผลราย</t>
  </si>
  <si>
    <t xml:space="preserve"> 4 ครั้ง/ปี</t>
  </si>
  <si>
    <r>
      <rPr>
        <u/>
        <sz val="14"/>
        <color indexed="12"/>
        <rFont val="Angsana New"/>
        <family val="1"/>
      </rPr>
      <t>ระดับจังหวัด</t>
    </r>
    <r>
      <rPr>
        <sz val="14"/>
        <color indexed="12"/>
        <rFont val="Angsana New"/>
        <family val="1"/>
      </rPr>
      <t xml:space="preserve">                                 1. ประชุมคณะทำงานฯ และภาคีเครือข่ายที่เกี่ยวข้อง </t>
    </r>
  </si>
  <si>
    <t>◌ ค่าอาหารว่าง และเครื่องดื่ม 25 บาท ×50 คน×2 ครั้ง  = 2,500 บาท</t>
  </si>
  <si>
    <t>สมัครเข้าร่วมโครงการ</t>
  </si>
  <si>
    <t>สถานประกอบการที่สมัครเข้าร่วมโครงการฯ</t>
  </si>
  <si>
    <r>
      <rPr>
        <u/>
        <sz val="14"/>
        <color indexed="12"/>
        <rFont val="Angsana New"/>
        <family val="1"/>
      </rPr>
      <t>ระดับอำเภอ / คปสอ.</t>
    </r>
    <r>
      <rPr>
        <sz val="14"/>
        <color indexed="12"/>
        <rFont val="Angsana New"/>
        <family val="1"/>
      </rPr>
      <t xml:space="preserve">                     1. สำรวจสถานการณ์การใช้โฟมบรรจุอาหาร  และจัดทำทะเบียน ร้านอาหารและแผงลอยจำหน่ายอาหารภายในหน่วยงานที่ไม่ใช้ภาชนะโฟมบรรจุอาหาร 100%</t>
    </r>
  </si>
  <si>
    <t>วัสดุวิทยาศาสตร์ชุดทดสอบสารปนเปื้อนในอาหาร น้ำ น้ำแข็ง</t>
  </si>
  <si>
    <t>ตรวจสารปนเปื้อนในอาหาร</t>
  </si>
  <si>
    <t>ค่าวัสดุวิทยาศาสตร์ชุดทดสอบสารปนเปื้อนในอาหาร น้ำ น้ำแข็ง สนับสนุน แก่ สสอ. / ร.พ.</t>
  </si>
  <si>
    <t>อวล./คบ/คปสอ.</t>
  </si>
  <si>
    <t xml:space="preserve"> 1 ครั้ง/ปี</t>
  </si>
  <si>
    <r>
      <rPr>
        <u/>
        <sz val="14"/>
        <color indexed="12"/>
        <rFont val="Angsana New"/>
        <family val="1"/>
      </rPr>
      <t>ระดับอำเภอ / คปสอ.</t>
    </r>
    <r>
      <rPr>
        <sz val="14"/>
        <color indexed="12"/>
        <rFont val="Angsana New"/>
        <family val="1"/>
      </rPr>
      <t xml:space="preserve">                     1. สำรวจและวิเคราะห์สถานการณ์อาหารปลอดภัยในพื้นที่</t>
    </r>
  </si>
  <si>
    <r>
      <rPr>
        <u/>
        <sz val="14"/>
        <color indexed="12"/>
        <rFont val="Angsana New"/>
        <family val="1"/>
      </rPr>
      <t>ระดับตำบล</t>
    </r>
    <r>
      <rPr>
        <sz val="14"/>
        <color indexed="12"/>
        <rFont val="Angsana New"/>
        <family val="1"/>
      </rPr>
      <t xml:space="preserve">                                   1. เฝ้าระวังความปลอดภัยอาหารใน ร้าน / แผงจำหน่ายอาหารสด / โรงเรียน / หน้าโรงเรียนในพื้นที่รับผิดชอบ</t>
    </r>
  </si>
  <si>
    <t xml:space="preserve"> - ค่าอาหารกลางวัน อาหารว่างและเครื่องดื่ม จำนวน 25 คน x 180 บาท x 1 วัน</t>
  </si>
  <si>
    <t>ผลิตอาหารแปรรูปที่ใน</t>
  </si>
  <si>
    <t>อาหารที่เข้าข่ายการผลิต</t>
  </si>
  <si>
    <t>บรรจุในภาชนะพร้อม</t>
  </si>
  <si>
    <t xml:space="preserve">จำหน่ายสู่มาตรฐาน </t>
  </si>
  <si>
    <t>Primary CMP</t>
  </si>
  <si>
    <t>(รายใหม่ที่ยัง</t>
  </si>
  <si>
    <t>ไม่ได้เข้ามาขอ</t>
  </si>
  <si>
    <t>2.เพื่อให้ผู้ประกอบการ</t>
  </si>
  <si>
    <t>มีความรู้ความเข้าใจใน</t>
  </si>
  <si>
    <t>หลักเกณฑ์ที่ดีในการ</t>
  </si>
  <si>
    <t>ผลิตอาหารแปรรูปที่</t>
  </si>
  <si>
    <t>และการแสดงฉลากของ</t>
  </si>
  <si>
    <t>บรรจุในภาชนะปิด</t>
  </si>
  <si>
    <t>อาหารในภาชนะบรรจุ</t>
  </si>
  <si>
    <t xml:space="preserve">สนิทพร้อมจำหน่าย </t>
  </si>
  <si>
    <t>(Primary GMP)</t>
  </si>
  <si>
    <t>1.เพื่อเสริมสร้างความรู้</t>
  </si>
  <si>
    <t>ด้านการพัฒนาสถานที่</t>
  </si>
  <si>
    <t>ผลิตและวิธีการผลิตที่</t>
  </si>
  <si>
    <t>ถูกสุขลักษณะ</t>
  </si>
  <si>
    <t>2. เพื่อตรวจประเมิน</t>
  </si>
  <si>
    <t>ก.พ-</t>
  </si>
  <si>
    <t>สถานที่ผลิตวิสาหกิจ</t>
  </si>
  <si>
    <t>แนะนำการพัฒนาสถานที่</t>
  </si>
  <si>
    <t>3.เพื่อพัฒนากระบวน</t>
  </si>
  <si>
    <t>ผลิตแก่วิสาหกิจผลิตภัณฑ์</t>
  </si>
  <si>
    <t>ปรับปรุงวิธีการผลิต</t>
  </si>
  <si>
    <t>การผลิตของวิสาหกิจ</t>
  </si>
  <si>
    <t>สุขภาพชุมชนเพื่อปรับปรุง</t>
  </si>
  <si>
    <t>ที่ดี 200 บาทx20 แห่ง</t>
  </si>
  <si>
    <t>สถานที่ผลิตและกระบวนการ</t>
  </si>
  <si>
    <t>x 2 คน</t>
  </si>
  <si>
    <t>ชุมชนให้มีคุณภาพ</t>
  </si>
  <si>
    <t>ผลิตที่ดีให้ผู้ที่เกี่ยวข้องใน</t>
  </si>
  <si>
    <t>การผลิต</t>
  </si>
  <si>
    <t>4.เพื่อตรวจสอบ</t>
  </si>
  <si>
    <t xml:space="preserve">ก.พ-เม.ย </t>
  </si>
  <si>
    <t>คุณภาพผลิตภัณฑ์</t>
  </si>
  <si>
    <t>สุขภาพชุมชนให้มี</t>
  </si>
  <si>
    <t>ความปลอดภัยต่อผู้</t>
  </si>
  <si>
    <t>บริโภค</t>
  </si>
  <si>
    <t>ณ ศูนย์วิทยาศาสตร์การ</t>
  </si>
  <si>
    <t>แพทย์ที่ 3 นครสวรรค์</t>
  </si>
  <si>
    <t>เช่นในร้านขายยา ร้านค้า</t>
  </si>
  <si>
    <t>ปลีกในชุมชน รถเร่และการ</t>
  </si>
  <si>
    <t xml:space="preserve"> -ค่าวัสดุอุปกรณ์</t>
  </si>
  <si>
    <t>ธ.ค 58-ก.ค 59</t>
  </si>
  <si>
    <t>สำอางที่ไม่ปลอดภัยใน</t>
  </si>
  <si>
    <t>การใช้และครื่องสำอาง</t>
  </si>
  <si>
    <t>ปลอมตามพระราช</t>
  </si>
  <si>
    <t xml:space="preserve">บัญญัติเครื่องสำอางพ.ศ </t>
  </si>
  <si>
    <t>ไฮโรควิโนน-2</t>
  </si>
  <si>
    <t>(ตรวจได้ 20 ต.ย)</t>
  </si>
  <si>
    <t>2.เพื่อแจ้งเตือนและให้</t>
  </si>
  <si>
    <t>จำนวน 14 ชุดๆละ</t>
  </si>
  <si>
    <t>320 บาท</t>
  </si>
  <si>
    <t>การใช้แก่ผู้จำหน่าย</t>
  </si>
  <si>
    <t>3.เพื่อแจ้งเตือนและให้</t>
  </si>
  <si>
    <t>ข้อมูลเกี่ยวกับเครื่อง</t>
  </si>
  <si>
    <t>สำอางที่แสดงฉลากไม่</t>
  </si>
  <si>
    <t>ถูกต้องแก่ผู้จำหน่าย</t>
  </si>
  <si>
    <t>ต.ย)จำนวน 6 ชุดๆละ</t>
  </si>
  <si>
    <t>ดำนินคดีผู้ฝ่าฝืน</t>
  </si>
  <si>
    <t>ผิดกฎหมาย</t>
  </si>
  <si>
    <t>1.เพื่อส่งเสริมให้</t>
  </si>
  <si>
    <t>นักเรียนมีความรู้ความ</t>
  </si>
  <si>
    <t>ความรู้ความเข้าใจใน</t>
  </si>
  <si>
    <t xml:space="preserve"> 1.1ค่าอาหารกลางวัน</t>
  </si>
  <si>
    <t>เรื่องผลิตภัณฑ์สุขภาพ</t>
  </si>
  <si>
    <t>และสามารถเลือกซื้อ</t>
  </si>
  <si>
    <t>เลือกบริโภคได้อย่าง</t>
  </si>
  <si>
    <t>1.2 ค่าอาหารว่าง</t>
  </si>
  <si>
    <t>ถูกต้อง ปลอดภัย รวม</t>
  </si>
  <si>
    <t>จำนวน 80 คนx25</t>
  </si>
  <si>
    <t>รวมทั้งสามารถเผยแพร่</t>
  </si>
  <si>
    <t>บาทx2มื้อ</t>
  </si>
  <si>
    <t>ความรู้ที่ได้รับไปยัง</t>
  </si>
  <si>
    <t xml:space="preserve"> 1.3 ค่าวิทยากร </t>
  </si>
  <si>
    <t>เพื่อนนักเรียนและ</t>
  </si>
  <si>
    <t xml:space="preserve">จำนวน 5 ชม.ๆละ  </t>
  </si>
  <si>
    <t>ครอบครัว</t>
  </si>
  <si>
    <t>600 บาท</t>
  </si>
  <si>
    <t xml:space="preserve">2.1ค่าอาหารกลางวัน          </t>
  </si>
  <si>
    <t>ผลิตและผู้จำหน่ายใน</t>
  </si>
  <si>
    <t>โรงเรียนและรอบรั้ว</t>
  </si>
  <si>
    <t>โรงเรียนตระหนัก</t>
  </si>
  <si>
    <t xml:space="preserve"> 2.2ค่าอาหารว่าง</t>
  </si>
  <si>
    <t>ถึงการเลือกใช้วัตถุดิบ</t>
  </si>
  <si>
    <t>จำนวน   80 คนx25</t>
  </si>
  <si>
    <t>ที่ปราศจากสารปนเปื้อน</t>
  </si>
  <si>
    <t>และได้พัฒนาผลิต</t>
  </si>
  <si>
    <t>2.3 ค่าวิทยากร จำนวน</t>
  </si>
  <si>
    <t>ภัณฑ์อาหารให้มี</t>
  </si>
  <si>
    <t>คุณภาพมาตรฐานเป็น</t>
  </si>
  <si>
    <t>2.4 ค่าจัดซื้อวัสดุใน</t>
  </si>
  <si>
    <t>ที่ยอมรับของผู้บริโภค</t>
  </si>
  <si>
    <t>การจัดอบรม</t>
  </si>
  <si>
    <t>3.เพื่อให้นักเรียนมี</t>
  </si>
  <si>
    <t>3.สนับสนุนสื่อและชุด</t>
  </si>
  <si>
    <t xml:space="preserve"> 3.1 ค่าซื้อชุดทดสอบ</t>
  </si>
  <si>
    <t>ความรู้ในเรื่องการใช้</t>
  </si>
  <si>
    <t>ทดสอบอาหารเบื้องต้นให้</t>
  </si>
  <si>
    <t xml:space="preserve"> -ชุดทดสอบสารบอ </t>
  </si>
  <si>
    <t>ชุดทดสอบอาหารและ</t>
  </si>
  <si>
    <t>กับโรงเรียนในการดำเนิน</t>
  </si>
  <si>
    <t>แรกซ์ 25 ชุดx320</t>
  </si>
  <si>
    <t>นำความรู้ที่ได้รับไปใช้</t>
  </si>
  <si>
    <t>บาท=2,250 บาท</t>
  </si>
  <si>
    <t>ตรวจสอบอาหารที่มี</t>
  </si>
  <si>
    <t xml:space="preserve"> -ชุดทดสอบฟอร์มา </t>
  </si>
  <si>
    <t>จำหน่ายอยู่ในโรงเรียน</t>
  </si>
  <si>
    <t>ลีน 150 ชุดx18 บาท</t>
  </si>
  <si>
    <t>ได้</t>
  </si>
  <si>
    <t xml:space="preserve"> = 2,700 บาท</t>
  </si>
  <si>
    <t>4.เพื่อสนับสนุนการ</t>
  </si>
  <si>
    <t>4.แต่ละโรงเรียนใช้ชุด</t>
  </si>
  <si>
    <t xml:space="preserve"> -ชุดทดสอบสารซาลิ</t>
  </si>
  <si>
    <t>จัดทำกิจกรรมเกี่ยวกับ</t>
  </si>
  <si>
    <t>ทดสอบอาหารในการ</t>
  </si>
  <si>
    <t xml:space="preserve">ซิลิค 25 ชุดx120 บาท  </t>
  </si>
  <si>
    <t>การคุ้มครองผู้บริโภค</t>
  </si>
  <si>
    <t>ดำเนินการตรวจสอบความ</t>
  </si>
  <si>
    <t xml:space="preserve"> =3,000 บาท</t>
  </si>
  <si>
    <t>ในรงเรียนโดยสร้าง</t>
  </si>
  <si>
    <t>ปลอดภัยด้านอาหารใน</t>
  </si>
  <si>
    <t xml:space="preserve"> -ชุดทดสอบสาร</t>
  </si>
  <si>
    <t xml:space="preserve">องค์กรนักเรียน </t>
  </si>
  <si>
    <t>โรงเรียนของตนเองในระยะ</t>
  </si>
  <si>
    <t>โซเดียมไฮโดรซัล</t>
  </si>
  <si>
    <t>อาสาสมัคร</t>
  </si>
  <si>
    <t>ต่อไปโดยมีเจ้าหน้าที่</t>
  </si>
  <si>
    <t>ไฟต์จำนวน 25 ชุดx</t>
  </si>
  <si>
    <t>ผู้มีส่วนร่วมกับเจ้า</t>
  </si>
  <si>
    <t>สาธารณสุขในพี้นที่คอย</t>
  </si>
  <si>
    <t xml:space="preserve"> 85 บาท=2,125 บาท</t>
  </si>
  <si>
    <t>หน้าที่สาธารณสุขใน</t>
  </si>
  <si>
    <t>ควบคุมกำกับดูแลและให้คำ</t>
  </si>
  <si>
    <t xml:space="preserve"> -ชุดทดสอบสารโพ</t>
  </si>
  <si>
    <t>การปฏิบัติงาน</t>
  </si>
  <si>
    <t>ปรึกษาในการดำเนินงาน</t>
  </si>
  <si>
    <t>ลาร์ในน้ำมันทอดซ้ำ</t>
  </si>
  <si>
    <t>จำนวน 2 ชุดx670</t>
  </si>
  <si>
    <t>ผลิตภัณฑ์สุขภาพใน</t>
  </si>
  <si>
    <t>บาท=1,340 บาท</t>
  </si>
  <si>
    <t>โรงเรียนอย่างยั่งยืน</t>
  </si>
  <si>
    <t>และเป็นรูปธรรม</t>
  </si>
  <si>
    <t>1.เพื่อสนับสนุนและ</t>
  </si>
  <si>
    <t>พัฒนาเครือข่ายการ</t>
  </si>
  <si>
    <t>ผลิตภัณฑ์สุขภาพให้</t>
  </si>
  <si>
    <t>เข้มแข็ง</t>
  </si>
  <si>
    <t>2.เพื่อสร้างความร่วมมือ</t>
  </si>
  <si>
    <t>โดยการนำเสนอผลการ</t>
  </si>
  <si>
    <t>กับองค์กรภาครัฐ ภาค</t>
  </si>
  <si>
    <t>ดำเนินการเด่นของ คปสอ.</t>
  </si>
  <si>
    <t>เอกชนและประชาชน</t>
  </si>
  <si>
    <t>และเครือข่ายภาคประชาชน</t>
  </si>
  <si>
    <t>ในการคุ้มครองผู้</t>
  </si>
  <si>
    <t>ในการพัฒนาการดำเนินงาน</t>
  </si>
  <si>
    <t>บริโภคด้านผลิตภัณฑ์</t>
  </si>
  <si>
    <t>คุ้มครองผู้บริโภค</t>
  </si>
  <si>
    <t>3.เพื่อปรับเปลี่ยน</t>
  </si>
  <si>
    <t>พฤติกรรมการบริโภค</t>
  </si>
  <si>
    <t>ของประชาชนให้</t>
  </si>
  <si>
    <t>เหมาะสมในระดับ</t>
  </si>
  <si>
    <t>ชุมชนและครัวเรือน</t>
  </si>
  <si>
    <t>โดยอาศัยเครือข่าย</t>
  </si>
  <si>
    <t>และองค์กรผู้บริโภค</t>
  </si>
  <si>
    <t>ในพื้นที่</t>
  </si>
  <si>
    <t>ชุดใหญ่</t>
  </si>
  <si>
    <t>25 คน</t>
  </si>
  <si>
    <t>ด้านยาและ</t>
  </si>
  <si>
    <t>มิ.ย 59</t>
  </si>
  <si>
    <t>ด้านวัสดุการ</t>
  </si>
  <si>
    <t>แพทย์ที่มิใช่ยา</t>
  </si>
  <si>
    <t>ของ</t>
  </si>
  <si>
    <t>ดื่ม 2 ครั้งx25 คนx</t>
  </si>
  <si>
    <t xml:space="preserve"> -ครั้งที่ 4</t>
  </si>
  <si>
    <t>ประเภทได่แก่</t>
  </si>
  <si>
    <t>ยา,วัสดุการ</t>
  </si>
  <si>
    <t>แพทย์ทั่วไป</t>
  </si>
  <si>
    <t>วัสดุทันตกรรม</t>
  </si>
  <si>
    <t>วัสดุวิทยา</t>
  </si>
  <si>
    <t xml:space="preserve">1 มื้อๆละ 8 คน </t>
  </si>
  <si>
    <t>2.ตรวจมาตรฐานคลินิก</t>
  </si>
  <si>
    <t>4.ค่าตอบแทนการ</t>
  </si>
  <si>
    <t>(ตรวจประจำปี)ก่อนชำระ</t>
  </si>
  <si>
    <t>ปฏิบัติการนอกเวลา</t>
  </si>
  <si>
    <t>ค่าธรรมเนียมการประกอบ</t>
  </si>
  <si>
    <t>ราชการ จำนวน 4 คน</t>
  </si>
  <si>
    <t>กิจการสถานพยาบาล</t>
  </si>
  <si>
    <t>คนละ 4 ชม.ๆละ60</t>
  </si>
  <si>
    <t>บาทเป็นเวลา 30 วัน</t>
  </si>
  <si>
    <t>พ.ย.58 - ก.ย 59</t>
  </si>
  <si>
    <t xml:space="preserve"> มี.ค 59</t>
  </si>
  <si>
    <t>ข้อมูล ตำรับยา/ตำรา</t>
  </si>
  <si>
    <t>1.ภูมิปัญญา</t>
  </si>
  <si>
    <t>2.ตำรับ/ตำรา</t>
  </si>
  <si>
    <t xml:space="preserve"> 120 บาท </t>
  </si>
  <si>
    <t>เพิ่มขึ้นจาก</t>
  </si>
  <si>
    <t>เป็นปัจจุบัน</t>
  </si>
  <si>
    <t>ปี 58 ไม่</t>
  </si>
  <si>
    <t>น้อยกว่า</t>
  </si>
  <si>
    <t>100 รายการ</t>
  </si>
  <si>
    <t>ประธานคณะ</t>
  </si>
  <si>
    <t>อนุกรรมการ 1 คน</t>
  </si>
  <si>
    <t>x1200 บาท x 2 ครั้ง</t>
  </si>
  <si>
    <t xml:space="preserve">ละ 300.บาท </t>
  </si>
  <si>
    <t xml:space="preserve">ในโรงพยาบาล 6 แห่ง </t>
  </si>
  <si>
    <t>และศึกษาดูงาน  CKD Clinic  รพ.คลองขลุง อ.คลองขลุง จ.กำแพงเพชร</t>
  </si>
  <si>
    <t xml:space="preserve"> -เพื่อให้เจ้าหน้าที่สาธารณสุข</t>
  </si>
  <si>
    <t xml:space="preserve"> -ค่าเบี้ยเลี้ยงทีมติดตาม</t>
  </si>
  <si>
    <t>ร่วมวางแผนการดำเนินงานควบคุม</t>
  </si>
  <si>
    <t>อปท./</t>
  </si>
  <si>
    <t>ประเมินค่าดัชนีลูกน้ำ</t>
  </si>
  <si>
    <t>ป้องกันโรคไข้เลือดออก</t>
  </si>
  <si>
    <t xml:space="preserve"> -รณรงค์กำจัดและควบคุมแหล่งเพาะ</t>
  </si>
  <si>
    <t>ยุงลาย</t>
  </si>
  <si>
    <t xml:space="preserve"> -เพื่อรณรงค์ควบคุมและกำจัด</t>
  </si>
  <si>
    <t>พันธุ์ยุงลายร่วมกับท้องถิ่น โรงเรียน</t>
  </si>
  <si>
    <t xml:space="preserve"> -ค่าบี้ยเลี้ยงทีมประเมิน</t>
  </si>
  <si>
    <t>แหล่งเพาะพันธุ์ยุงลายอย่าง</t>
  </si>
  <si>
    <t>และชุมชน</t>
  </si>
  <si>
    <t>การควบคุมโรคในพี้นที</t>
  </si>
  <si>
    <t>ต่อเนื่อง</t>
  </si>
  <si>
    <t xml:space="preserve"> -ควบคุมป้องกันโรคกรณีพบผู้ป่วยฯ</t>
  </si>
  <si>
    <t xml:space="preserve"> -ค่าวิทยากรการทำ</t>
  </si>
  <si>
    <t xml:space="preserve"> -เพื่อติดตามประเมินค่าดัชนีลูกน้ำ</t>
  </si>
  <si>
    <t xml:space="preserve">Dead case confernce </t>
  </si>
  <si>
    <t xml:space="preserve"> -วิเคราะห์สานการณ์แจ้งหน่วยงาน</t>
  </si>
  <si>
    <t xml:space="preserve"> -ควบคุมกำกับ</t>
  </si>
  <si>
    <t xml:space="preserve"> -War room ระดับอำเภอ</t>
  </si>
  <si>
    <t xml:space="preserve"> -สุ่มประเมินผลค่าดัชนีลูกน้ำ</t>
  </si>
  <si>
    <t>ยุงลายเดือนละ 1 หมู่บ้าน/อำเภอ</t>
  </si>
  <si>
    <t xml:space="preserve"> -ติดตามประเมินผลการควบคุมโรค</t>
  </si>
  <si>
    <t>กรณีเกิดโรค (0-3-7)</t>
  </si>
  <si>
    <t xml:space="preserve"> -เปิด War room ระดับจังหวัด</t>
  </si>
  <si>
    <t xml:space="preserve"> -Dead case confernce </t>
  </si>
  <si>
    <t xml:space="preserve"> -รณรงค์ผ่านสื่อ</t>
  </si>
  <si>
    <t>ควบคุมป้องกันโรคไข้เลือดออก จังหวัดสิงห์บุรี ปี2559</t>
  </si>
  <si>
    <t>1.ค่าอาหาร อาหารว่างและเครื่องดื่ม  180 บาท/คน/วัน/ครั้ง  จำนวน 1ครั้ง</t>
  </si>
  <si>
    <t>1.ค่าใช้จ่ายสำหรับการสำรวจข้อมูลและเวทีจัดทำแผนพัฒนาสุขภาพชุมชนฯอำเภอละ 1 ครั้งๆละ 3,000 บาท</t>
  </si>
  <si>
    <t>1.ค่าอาหาร อาหารว่างและเครื่องดื่ม  180 บาท/คน/วัน/ครั้ง  จำนวน2 ครั้ง</t>
  </si>
  <si>
    <t>1.จ้างจัดทำป้ายฯและใบประกาศนียบัตร จำนวน 180 หมู่บ้านๆละ 150บาท</t>
  </si>
  <si>
    <t>8.ค่าเอกสารผู้เข้าร่วมประชุม 16 เล่มๆละ 150 บาท</t>
  </si>
  <si>
    <t>1.จัดตั้งเครือข่ายเฝ้าระวังโรคระดับจังหวัด/อำเภอ/ตำบล</t>
  </si>
  <si>
    <t>3.พัฒนาการรายงานโรค   (รง.506)ให้มีความครบถ้วน</t>
  </si>
  <si>
    <t xml:space="preserve"> ทันเวลา</t>
  </si>
  <si>
    <t>กองโภชนาการ15000.</t>
  </si>
  <si>
    <t xml:space="preserve">  กลุ่มเด็กวัยรุ่น/นักศึกษา(15-21 ปี)</t>
  </si>
  <si>
    <t>สพฉ./</t>
  </si>
  <si>
    <t>มีงบ</t>
  </si>
  <si>
    <t>มีงบ 36,577,350.-</t>
  </si>
  <si>
    <t xml:space="preserve"> 2.2ด้านระบบบริการทุติยภูมิและตติยภูมิ</t>
  </si>
  <si>
    <t>อวล.</t>
  </si>
  <si>
    <t xml:space="preserve"> ด้านการเงินการคลัง</t>
  </si>
  <si>
    <t xml:space="preserve">นายก่อศักดิ์ จันทรวิจิตร  </t>
  </si>
  <si>
    <t>มีงบ 162,000</t>
  </si>
  <si>
    <t>ทันตฯ</t>
  </si>
  <si>
    <t>คส.</t>
  </si>
  <si>
    <t>ยุทธศาสตร์</t>
  </si>
  <si>
    <t>คบ.</t>
  </si>
  <si>
    <t>นิติการ</t>
  </si>
  <si>
    <t>บูรณาการสนง.พุทธฯ</t>
  </si>
  <si>
    <t xml:space="preserve">                  อวล.</t>
  </si>
  <si>
    <t>กรรมการการตัดสิน</t>
  </si>
  <si>
    <t>ผลิตอาหาร ให้ได้ตาม</t>
  </si>
  <si>
    <t>เกณฑ์</t>
  </si>
  <si>
    <t>สถานที่ผลิตอาหาร ใน</t>
  </si>
  <si>
    <t>จังหวัดปฏิบัติใน</t>
  </si>
  <si>
    <t>แนวทางเดียวกัน</t>
  </si>
  <si>
    <t>3. เพื่อเสริมสร้างจิต</t>
  </si>
  <si>
    <t>สำนึกผู้ประกอบการ</t>
  </si>
  <si>
    <t>เกี่ยวกับคุณภาพอาหาร</t>
  </si>
  <si>
    <t>ที่ผลิตออกจำหน่ายสู่</t>
  </si>
  <si>
    <t>๔. ตรวจเฝ้าระวังสถาน</t>
  </si>
  <si>
    <t>ที่ผลิตอาหารตาม</t>
  </si>
  <si>
    <t>หลักเกณฑ์</t>
  </si>
  <si>
    <t>5. กระตุ้นให้เกิดการ</t>
  </si>
  <si>
    <t>พัฒนาในสถานที่ผลิต</t>
  </si>
  <si>
    <t xml:space="preserve">อาหารรายเก่า </t>
  </si>
  <si>
    <t>ผู้บริโภคยาสูบ และ</t>
  </si>
  <si>
    <t xml:space="preserve">1. เฝ้าระวัง ตรวจเตือน </t>
  </si>
  <si>
    <t>140 แห่ง</t>
  </si>
  <si>
    <t>เฝ้าระวังสถาน</t>
  </si>
  <si>
    <t>2. เพื่อส่งเสริมให้ผู้</t>
  </si>
  <si>
    <t xml:space="preserve">ประกอบการ </t>
  </si>
  <si>
    <t>ผู้บริโภค ลด ละ เลิกใช้</t>
  </si>
  <si>
    <t>เดือนละ 3 วัน</t>
  </si>
  <si>
    <t>ยาสูบ และเครื่องดื่ม</t>
  </si>
  <si>
    <t>แอลกอฮฮล์</t>
  </si>
  <si>
    <t>พื้นที่รับผิดชอบจังหวัด</t>
  </si>
  <si>
    <t>เข้มแข็งของเครือข่าย</t>
  </si>
  <si>
    <t>และพัฒนาขีดความ</t>
  </si>
  <si>
    <t>2. ประชุมคณะกรรมการ</t>
  </si>
  <si>
    <t>สามารถในการ</t>
  </si>
  <si>
    <t>ดำเนินงานควบคุม</t>
  </si>
  <si>
    <t>4. เพื่อจัดทีมลงพื้นที่</t>
  </si>
  <si>
    <t>ประชาสัมพันธ์ ตรวจ</t>
  </si>
  <si>
    <t>1 มื้อ จำนวน 50 คน</t>
  </si>
  <si>
    <t>เตือนการบังคับใช้</t>
  </si>
  <si>
    <t>กฎหมายควบคุมยาสูบ</t>
  </si>
  <si>
    <t>แอลกอฮอล์</t>
  </si>
  <si>
    <t>จังหวัดสิงห์บุรี และ</t>
  </si>
  <si>
    <t>เจ้าหน้าที่สาธารณสุข</t>
  </si>
  <si>
    <t>ให้มีความรู้เกี่ยวกับ</t>
  </si>
  <si>
    <t>กฎหมายด้านยา</t>
  </si>
  <si>
    <t xml:space="preserve"> -ต่าตอบแทนวิทยากร</t>
  </si>
  <si>
    <t>ในการจำหน่ายยาใน</t>
  </si>
  <si>
    <t xml:space="preserve">ร้านขายยาตาม </t>
  </si>
  <si>
    <t>2.เฝ้าระวังการปนเปื้อน</t>
  </si>
  <si>
    <t>compliance policy</t>
  </si>
  <si>
    <t>1.เพื่อลดต้นทุนค่ายา</t>
  </si>
  <si>
    <t>และเวชภัณฑ์ที่มิใช่ยา</t>
  </si>
  <si>
    <t>ของโรงพยาบาล</t>
  </si>
  <si>
    <t>ในจังหวัดสิงห์บุรี</t>
  </si>
  <si>
    <t>2.เพื่อพัฒนาระบบ</t>
  </si>
  <si>
    <t>การบริหารจัดการด้าน</t>
  </si>
  <si>
    <t>ยาและเวชภัณฑ์ที่มิใช่</t>
  </si>
  <si>
    <t>ยาให้มีประสิทธิภาพ</t>
  </si>
  <si>
    <t>3.เพื่อดำเนินการจัดซื้อ</t>
  </si>
  <si>
    <t>จัดหายาและเวชภัณฑ์</t>
  </si>
  <si>
    <t>ที่มิใช่ยาร่วมกันใน</t>
  </si>
  <si>
    <t>สถานพยาบาลเอกชน</t>
  </si>
  <si>
    <t>และสถานประกอบ</t>
  </si>
  <si>
    <t>การเพื่อสุขภาพให้มี</t>
  </si>
  <si>
    <t>คุณภาพมาตรฐาน</t>
  </si>
  <si>
    <t>ดำเนินงานคุ้มครอง</t>
  </si>
  <si>
    <t>ผู้บริโภคด้านบริการ</t>
  </si>
  <si>
    <t>สุขภาพ ตามพระราช</t>
  </si>
  <si>
    <t>บัญญัติสถานพยาบาล</t>
  </si>
  <si>
    <t>พ.ศ.2541</t>
  </si>
  <si>
    <t>3. เพื่อพัฒนา</t>
  </si>
  <si>
    <t>ให้มีความพร้อมในการ</t>
  </si>
  <si>
    <t>เข้าสู่การรับรองคุณภาพ</t>
  </si>
  <si>
    <t>1. พัฒนา ฟื้นฟู เพิ่ม</t>
  </si>
  <si>
    <t>ทักษะและให้ความรู้</t>
  </si>
  <si>
    <t>เกี่ยวกับการดำเนินงาน</t>
  </si>
  <si>
    <t>ด้านผลิตภัณฑ์สุขภาพ</t>
  </si>
  <si>
    <t xml:space="preserve">ให้กับเจ้าหน้าที่ </t>
  </si>
  <si>
    <t>เข้าใจเกี่ยวกับ</t>
  </si>
  <si>
    <t>ผลิตภัณฑ์สุขภาพต่างๆ</t>
  </si>
  <si>
    <t>ที่มีผลต่อสุขภาพในการ</t>
  </si>
  <si>
    <t>เลือกซื้อเลือกบริโภค</t>
  </si>
  <si>
    <t>ที่ถูกต้อง ในชุมชน</t>
  </si>
  <si>
    <t>คุณภาพเบื้องต้นของ</t>
  </si>
  <si>
    <t xml:space="preserve"> -การตรวจสอบเฝ้าระวังการ</t>
  </si>
  <si>
    <t>ผลิตภัณฑ์สุขภาพในสื่อ</t>
  </si>
  <si>
    <t>ท้องถิ่น</t>
  </si>
  <si>
    <t xml:space="preserve">กับองค์กรภาครัฐ </t>
  </si>
  <si>
    <t>ภาคเอกชน</t>
  </si>
  <si>
    <t>25 คนx25 บาทx2มื้อ</t>
  </si>
  <si>
    <t>และองค์กรผู้บริโภคใน</t>
  </si>
  <si>
    <t>1. ค่าเบี้ยเลี้ยง</t>
  </si>
  <si>
    <t>และทะเบียนภูมิปัญญา</t>
  </si>
  <si>
    <t>ทะเบียนบุคลากรภูมิปัญญาฯ</t>
  </si>
  <si>
    <t>เจ้าหน้าที่ในการ</t>
  </si>
  <si>
    <t>7 กลุ่มและบันทึกข้อมูลให้</t>
  </si>
  <si>
    <t xml:space="preserve">ออกสำรวจ 7 คนx 12 </t>
  </si>
  <si>
    <t xml:space="preserve">สมุนไพรและถิ่น </t>
  </si>
  <si>
    <t>กำเนิด เพื่อปรับปรุง</t>
  </si>
  <si>
    <t>ข้อมูลให้เป็นปัจจุบัน</t>
  </si>
  <si>
    <t>2. ค่าตอบแทนเบี้ย</t>
  </si>
  <si>
    <t>2.เพื่อหมอพื้นบ้านใน</t>
  </si>
  <si>
    <t xml:space="preserve">เพิ่มขึ้นจากปีงบประมาณ </t>
  </si>
  <si>
    <t>ประชุมคณะ</t>
  </si>
  <si>
    <t>จังหวัดได้ผ่านการ</t>
  </si>
  <si>
    <t>2557 อย่างน้อย 200 รายการ</t>
  </si>
  <si>
    <t>อนุกรรมการ 16 คนๆ</t>
  </si>
  <si>
    <t>รับรองเพิ่มขึ้น</t>
  </si>
  <si>
    <t>3. ออกหนังสือรับรองหมอ</t>
  </si>
  <si>
    <t>ละ 800x2 ครั้ง</t>
  </si>
  <si>
    <t>3. ค่าตอบแทน</t>
  </si>
  <si>
    <t>มีการควบคุมถูกต้อง</t>
  </si>
  <si>
    <t>4. สำรวจ จัดทำทะเบียน</t>
  </si>
  <si>
    <t>ตาม พรบ.</t>
  </si>
  <si>
    <t>รายชื่อสมุนไพรและที่ดิน</t>
  </si>
  <si>
    <t>4. เพื่อสนับสนุนการ</t>
  </si>
  <si>
    <t>เอกชนที่เป็นถิ่นกำเนิด</t>
  </si>
  <si>
    <t>ดำเนินงานคณะ</t>
  </si>
  <si>
    <t>5.ประชาสัมพันธ์และ</t>
  </si>
  <si>
    <t>4. ค่าอาหารกลางวัน</t>
  </si>
  <si>
    <t>รับแจ้ง/รายงานการถือ</t>
  </si>
  <si>
    <t>ครอบครอง การปลูก</t>
  </si>
  <si>
    <t xml:space="preserve">เครื่องดื่มในการจัด </t>
  </si>
  <si>
    <t>ประชุมแลกเปลี่ยน</t>
  </si>
  <si>
    <t>6. ให้บริการจดทะเบียนสิทธิ</t>
  </si>
  <si>
    <t>เรียนรู้เครือข่าย</t>
  </si>
  <si>
    <t>ในภูมิปัญญา</t>
  </si>
  <si>
    <t xml:space="preserve">  7. จัดประชุมคณะ</t>
  </si>
  <si>
    <t>อนุกรรมการอนุรักษ์จำนวน</t>
  </si>
  <si>
    <t>5. ค่าวัสดุ และ</t>
  </si>
  <si>
    <t>อุปกรณ์อื่นๆ</t>
  </si>
  <si>
    <t>และ จัดประชุมแลกเปลี่ยน</t>
  </si>
  <si>
    <t>สำหรับประกอบจัด</t>
  </si>
  <si>
    <t>เรียนรู้เครือข่ายภูมิปัญญาฯ</t>
  </si>
  <si>
    <t>พิธีไหว้ครู</t>
  </si>
  <si>
    <t>6. ค่าตอบแทน</t>
  </si>
  <si>
    <t>โหราจารย์ประกอบ</t>
  </si>
  <si>
    <t xml:space="preserve"> - จัดนิทรรศการ/กิจกรรม</t>
  </si>
  <si>
    <t xml:space="preserve">พิธี </t>
  </si>
  <si>
    <t>แลกเปลี่ยนเรียนรู้</t>
  </si>
  <si>
    <t xml:space="preserve">7.สนับสนุนเครือข่าย </t>
  </si>
  <si>
    <t>6 แห่ง ในการจัดบูธ</t>
  </si>
  <si>
    <t>นิทรรศการภูมิปัญญา</t>
  </si>
  <si>
    <t>แห่งละ 3,000</t>
  </si>
  <si>
    <t>๑. เพื่อให้ประชาชนได้</t>
  </si>
  <si>
    <t>พัฒนา</t>
  </si>
  <si>
    <t>ใช้ประโยชน์จาก</t>
  </si>
  <si>
    <t>1. ประสานงานกับคณะ</t>
  </si>
  <si>
    <t>บุคลากรด้าน</t>
  </si>
  <si>
    <t>เข้าร่วมประชุม</t>
  </si>
  <si>
    <t>การแพทย์</t>
  </si>
  <si>
    <t>ภูมิปัญญาฯและ</t>
  </si>
  <si>
    <t>ทำงาน</t>
  </si>
  <si>
    <t>วิชาการพร้อมจัด</t>
  </si>
  <si>
    <t>แผนไทย</t>
  </si>
  <si>
    <t>สมุนไพรไทยไปดูแล</t>
  </si>
  <si>
    <t>2.ร่วมประชุมวิชาการ พร้อม</t>
  </si>
  <si>
    <t>แผนไทย  ใน</t>
  </si>
  <si>
    <t xml:space="preserve">นิทรรศการและ </t>
  </si>
  <si>
    <t>จัดนิทรรศการ จัดกิจกรรม</t>
  </si>
  <si>
    <t>จังหวัดและ</t>
  </si>
  <si>
    <t>กิจกรรมสาธิต จำนวน</t>
  </si>
  <si>
    <t>๒. เพื่อเสริมสร้าง</t>
  </si>
  <si>
    <t>สาธิต และการออกร้าน</t>
  </si>
  <si>
    <t>หมอพื้นบ้าน</t>
  </si>
  <si>
    <t>6 คนๆละ750 บาท/</t>
  </si>
  <si>
    <t>เครือข่ายภูมิปัญญา</t>
  </si>
  <si>
    <t>จำหน่ายผลิตภัณฑ์</t>
  </si>
  <si>
    <t xml:space="preserve">คืน x 3 คืน </t>
  </si>
  <si>
    <t>การแพทย์แผนไทยใน</t>
  </si>
  <si>
    <t>ระดับจังหวัด ให้มี</t>
  </si>
  <si>
    <t>ส่วนร่วมในการเผย</t>
  </si>
  <si>
    <t xml:space="preserve">2. ค่าที่พักกลุ่ม </t>
  </si>
  <si>
    <t>แพร่และถ่ายทอด</t>
  </si>
  <si>
    <t xml:space="preserve">องค์ความรู้ไปสู่การ </t>
  </si>
  <si>
    <t>จำนวน 4 คนๆละ</t>
  </si>
  <si>
    <t>3.ค่าเบี้ยเลี้ยง</t>
  </si>
  <si>
    <t>เจ้าหน้าที่ 6 คนๆละ</t>
  </si>
  <si>
    <t>160 บาท x 4 วัน</t>
  </si>
  <si>
    <t>วิทยากรกลุ่มบรรยาย</t>
  </si>
  <si>
    <t xml:space="preserve"> และสาธิตในบูธ 4 </t>
  </si>
  <si>
    <t>คนๆละ 18 ชั่วโมงๆ</t>
  </si>
  <si>
    <t>5.ค่าจ้างเหมาจัดบูธ</t>
  </si>
  <si>
    <t>นิทรรศการ</t>
  </si>
  <si>
    <t>6.ค่าวัสดุสมุนไพรที่</t>
  </si>
  <si>
    <t>ใช้สาธิต</t>
  </si>
  <si>
    <t>1.พัฒนาศักยภาพทีม SRRT</t>
  </si>
  <si>
    <t xml:space="preserve">1.จัดอบรมฟื้นฟูให้ความรู้แก่ทีม SRRT </t>
  </si>
  <si>
    <t>ทีม SRRT</t>
  </si>
  <si>
    <t>ทุกระดับให้มีความเข้มแข็ง</t>
  </si>
  <si>
    <t>ด้านระบาดวิทยา การบริหารจัดการทีม SRRT</t>
  </si>
  <si>
    <t>2.พัฒนาทีม SRRT ด้านระบาด</t>
  </si>
  <si>
    <t>การสอบสวนโรค และการเขียนรายงานการสอบ</t>
  </si>
  <si>
    <t xml:space="preserve">วิทยา การเฝ้าระวังโรค </t>
  </si>
  <si>
    <t>สวนโรค</t>
  </si>
  <si>
    <t>การสอบสวนโรค และการเขียน</t>
  </si>
  <si>
    <t>3.ค่าอาหารว่างและเครื่องดื่ม</t>
  </si>
  <si>
    <t>รายงานการสอบสวนโรค</t>
  </si>
  <si>
    <t>80 คน x 50 บาท x 2 มื้อ</t>
  </si>
  <si>
    <t>3.ประเมินระมาตรฐานระบาด</t>
  </si>
  <si>
    <t>วิทยา ใน รพท./รพช/สสอ.</t>
  </si>
  <si>
    <t>5.ค่าพาหนะวิทยากร</t>
  </si>
  <si>
    <t>7.ค่าเอกสารผู้เข้าร่วมประชุม</t>
  </si>
  <si>
    <t>8.ค่าป้ายโครงการ</t>
  </si>
  <si>
    <t>1. พัฒนาโครงสร้างพื้นฐานและจัดหาวัสดุอุปกรณ์ให้พร้อมปฏิบัติงาน</t>
  </si>
  <si>
    <t xml:space="preserve"> - จ้าง พขร (2 คน*12*10,500 บาท)</t>
  </si>
  <si>
    <t xml:space="preserve"> - ค่าใช้จ่ายในการฝึกอบรม/เดินทางไปราชการ</t>
  </si>
  <si>
    <t xml:space="preserve"> - อาหารว่างและเครื่องดื่ม (30 คน*6 ครั้ง*25 บาท)</t>
  </si>
  <si>
    <t>7 ชั่วโมง x 600 บาท</t>
  </si>
  <si>
    <t>(ศปท.)</t>
  </si>
  <si>
    <t xml:space="preserve"> ต.ค.- มี.ค.</t>
  </si>
  <si>
    <t>ศูนย์</t>
  </si>
  <si>
    <t>ปฏิบัติ</t>
  </si>
  <si>
    <t>1.เพื่อพัฒนาระบบ</t>
  </si>
  <si>
    <t>เครือข่ายด้านสุขศึกษา</t>
  </si>
  <si>
    <t>1.กิจกรรมพัฒนาองค์ความรู้</t>
  </si>
  <si>
    <t>230000</t>
  </si>
  <si>
    <t>และประชาสัมพันธ์</t>
  </si>
  <si>
    <t>1.1จัดอบรมพัฒนาองค์ความรู้</t>
  </si>
  <si>
    <t>ม.ค-เม.ย</t>
  </si>
  <si>
    <t>งานด้านสาธารณสุข</t>
  </si>
  <si>
    <t>เครือข่ายงานประชาสัมพันธ์</t>
  </si>
  <si>
    <t xml:space="preserve">1.ค่าอาหาร อาหารว่างและเครื่องดื่ม </t>
  </si>
  <si>
    <t>ให้มีประสิทธิภาพ</t>
  </si>
  <si>
    <t>ผู้ดำเนิน</t>
  </si>
  <si>
    <t xml:space="preserve"> จำนวน 60 คนๆละ 180 บาท </t>
  </si>
  <si>
    <t>2.เพื่อให้สื่อมวลชน</t>
  </si>
  <si>
    <t xml:space="preserve">รายการ </t>
  </si>
  <si>
    <t>จำนวน 1 วัน</t>
  </si>
  <si>
    <t>และเครือข่าย</t>
  </si>
  <si>
    <t>สถานีวิทยุ</t>
  </si>
  <si>
    <t xml:space="preserve">3.ค่าตอบแทนวิทยากร </t>
  </si>
  <si>
    <t>ประชาสัมพันธ์ มีความรู้</t>
  </si>
  <si>
    <t>สือมวลชน</t>
  </si>
  <si>
    <t xml:space="preserve">4.ค่าเช่าห้องประชุม </t>
  </si>
  <si>
    <t>ความเข้าใจงานด้าน</t>
  </si>
  <si>
    <t>5.ค่าเช่าเครื่องเสียง/แสง</t>
  </si>
  <si>
    <t>สาธารณสุขเพิ่มมากขึ้น</t>
  </si>
  <si>
    <t>6.ค่าใช้จ่ายอื่นๆ</t>
  </si>
  <si>
    <t>3.เพื่อสร้างกระแส</t>
  </si>
  <si>
    <t>สังคมให้ประชาชน</t>
  </si>
  <si>
    <t>เกิดความตระหนัก</t>
  </si>
  <si>
    <t>มิ.ย-ส.ค</t>
  </si>
  <si>
    <t>ในการสร้างสุขภาพ</t>
  </si>
  <si>
    <t>4.เพื่อการมีสัมพันธภาพ</t>
  </si>
  <si>
    <t>2.ค่าอาหารครบมื้อ จำนวน 60 คน</t>
  </si>
  <si>
    <t>คนละ 800 บาท 1 วัน</t>
  </si>
  <si>
    <t>3.ค่าอาหารไม่ครบมื้อจำนวน 60 คน</t>
  </si>
  <si>
    <t>คนละ 600 บาท 1 วัน</t>
  </si>
  <si>
    <t>4.ค่าอาหารว่างและเครื่องดื่ม</t>
  </si>
  <si>
    <t>จำนวน 60 คนๆละ 50 บาท/มื้อ</t>
  </si>
  <si>
    <t>จำนวน 4 มื้อ</t>
  </si>
  <si>
    <t>5.ค่าจ้างเหมารถ จำนวน 1 คัน2 วัน</t>
  </si>
  <si>
    <t>6.ค่าเช่าห้องประชุม จำนวน 2 วัน</t>
  </si>
  <si>
    <t xml:space="preserve">วันละ 6,000 บาท </t>
  </si>
  <si>
    <t>7.ค่าตอบแทนวิทยากร</t>
  </si>
  <si>
    <t>8.ค่าของสมนาคุณ</t>
  </si>
  <si>
    <t>9.ค่าวัสดุในการอบรม</t>
  </si>
  <si>
    <t>10.ค่าใช้จ่ายในการเดินทางไปราชการ</t>
  </si>
  <si>
    <t>11.ค่าใช้จ่ายอื่นๆ</t>
  </si>
  <si>
    <t>2.กิจกรรมพัฒนาและเผยแพร่</t>
  </si>
  <si>
    <t>ธ.ค-ส.ค</t>
  </si>
  <si>
    <t>ข้อมูล ข่าวสาร ความรู้ด้านสาธารณสุข</t>
  </si>
  <si>
    <t>และสร้างภาพลักษณ์องค์กร</t>
  </si>
  <si>
    <t>2.1จัดทำสื่อสิ่งพิมพ์เพื่อการ</t>
  </si>
  <si>
    <t>1.ค่าจ้างผลิตบทความ/สื่อสิ่งพิมพ์</t>
  </si>
  <si>
    <t>ประชาสัมพันธ์หน่วยงานและ</t>
  </si>
  <si>
    <t>จดหมายข่าว/ปฏิทินงานสาธารณสุข</t>
  </si>
  <si>
    <t>ภาพลักษณ์ขององค์กร</t>
  </si>
  <si>
    <t>2.2การเผยแพร่ข้อมูล ข่าวสาร</t>
  </si>
  <si>
    <t>2.ค่าจ้างผลิต/เผยแพร่ข้อมูลข่าวสาร</t>
  </si>
  <si>
    <t>และความรู้ผ่านสื่อ</t>
  </si>
  <si>
    <t xml:space="preserve">ผ่านช่องทางสื่อ </t>
  </si>
  <si>
    <t>2.3พัฒนาช่องทางการเผยแพร่</t>
  </si>
  <si>
    <t>ประชาขน</t>
  </si>
  <si>
    <t>3.จัดหาวัสดุ อุปกรณ์สำนักงานเพื่อ</t>
  </si>
  <si>
    <t>ข้อมุล ข่าวสารให้มีทิศทางเดียวกัน</t>
  </si>
  <si>
    <t xml:space="preserve">ใช้ในการพัฒนาระบบการสื่อสาร </t>
  </si>
  <si>
    <t>และการเผยแพร่ความรูทั้งในและ</t>
  </si>
  <si>
    <t>นอกองค์กร</t>
  </si>
  <si>
    <t>3.1จัดทำป้ายคัตเอาท์</t>
  </si>
  <si>
    <t>1.ค่าจ้างผลิตและติดตั้งป้ายคัตเอาท์</t>
  </si>
  <si>
    <t xml:space="preserve">ทั้ง 6 อำเภอ </t>
  </si>
  <si>
    <t>2.ค่าจ้างผลิตสื่อ</t>
  </si>
  <si>
    <t>โครงการองค์กรหัวใจดี</t>
  </si>
  <si>
    <t>1.เพื่อลดพฤติกรรมเสี่ยง</t>
  </si>
  <si>
    <t>ระดับสสจ./อำเภอ/สสอ.</t>
  </si>
  <si>
    <t xml:space="preserve"> 30 คน</t>
  </si>
  <si>
    <t xml:space="preserve"> - ดำเนินงานให้กลุ่ม</t>
  </si>
  <si>
    <t>สำนักโรค</t>
  </si>
  <si>
    <t>ม.ค.-มี.ค.</t>
  </si>
  <si>
    <t>นางชูศรี สิงห์บูรณ์</t>
  </si>
  <si>
    <t>ในกลุ่มเป้าหมายที่มี</t>
  </si>
  <si>
    <t xml:space="preserve"> -ประสานงานระหว่าง</t>
  </si>
  <si>
    <t>เมืองสิงห์บุรี</t>
  </si>
  <si>
    <t>เสี่ยงเรียนรู้และเกิด</t>
  </si>
  <si>
    <t>ไม่ติดต่อ</t>
  </si>
  <si>
    <t>โอกาสเสี่ยงต่อการเกิด</t>
  </si>
  <si>
    <t>สำนักโรคไม่ติดต่อ เจ้าของ</t>
  </si>
  <si>
    <t>การปรับเปลี่ยน</t>
  </si>
  <si>
    <t>โรคหัวใจในสถานที่</t>
  </si>
  <si>
    <t>โครงการองค์กรหัวใจดีกับ</t>
  </si>
  <si>
    <t>พฤติกรรม</t>
  </si>
  <si>
    <t>เทศบาล</t>
  </si>
  <si>
    <t>2.เพื่อสนับสนุนการ</t>
  </si>
  <si>
    <t xml:space="preserve"> - คัดเลือกเทศบาลเมือง</t>
  </si>
  <si>
    <t>ดำเนินงานตามแนวทาง</t>
  </si>
  <si>
    <t>เข้าร่วมโครงการ 1 แห่ง</t>
  </si>
  <si>
    <t>องค์กรหัวใจดี</t>
  </si>
  <si>
    <t>(เทศบาลเมืองสิงห์บุรี)</t>
  </si>
  <si>
    <t xml:space="preserve"> - ประสานและชี้แจง พื้นที่</t>
  </si>
  <si>
    <t>เป้าหมายร่วมโครงการ</t>
  </si>
  <si>
    <t xml:space="preserve"> - ให้คำปรึกษาด้านการ</t>
  </si>
  <si>
    <t>ปรับเปลี่ยนพฤติกรรมตาม</t>
  </si>
  <si>
    <t>หลัก 3 อ. 2ส.</t>
  </si>
  <si>
    <t xml:space="preserve"> - สนับสนุนชุดเครื่องมือใน</t>
  </si>
  <si>
    <t>การดำเนินงานองค์กรหัวใจดี</t>
  </si>
  <si>
    <t>ให้กับกลุ่มเป้าหมาย</t>
  </si>
  <si>
    <t xml:space="preserve"> - อบรมให้ความรู้กลุ่มเป้าหมาย</t>
  </si>
  <si>
    <t>ได้แก่ เทศบาลเมืองสิงห์บุรี</t>
  </si>
  <si>
    <t xml:space="preserve"> - ติดตามความก้าวหน้า</t>
  </si>
  <si>
    <t xml:space="preserve"> - ติดตาม/ประเมินผล</t>
  </si>
  <si>
    <t>ระดับเทศบาล</t>
  </si>
  <si>
    <t xml:space="preserve"> - เก็บรวมรวมข้อมูลสุขภาพ/</t>
  </si>
  <si>
    <t>พฤติกรรม พร้อมทั้งวิเคราะห์</t>
  </si>
  <si>
    <t>ปัญหาสุขภาพของบุคลากร</t>
  </si>
  <si>
    <t>ในเทศบาล</t>
  </si>
  <si>
    <t xml:space="preserve"> - สื่อสารความเสี่ยงและ</t>
  </si>
  <si>
    <t>ประชาสัมพันธ์การจัดการ</t>
  </si>
  <si>
    <t>สุขภาพในองค์กร 3อ.2ส.</t>
  </si>
  <si>
    <t>ผ่านช่องทางต่างๆ</t>
  </si>
  <si>
    <t xml:space="preserve"> - จัดให้มีอบรมการ</t>
  </si>
  <si>
    <t>ปรับเปลี่ยนพฤติกรรมเพื่อลด</t>
  </si>
  <si>
    <t>เสี่ยงสำหรับบุคลากรใน</t>
  </si>
  <si>
    <t>องค์กรที่มีความเสี่ยง</t>
  </si>
  <si>
    <t xml:space="preserve"> -จัดให้มีกิจกรรมและบริการ</t>
  </si>
  <si>
    <t>สุขภาพเพื่อส่งเสริมการเกิด</t>
  </si>
  <si>
    <t xml:space="preserve"> -จัดให้มีสิ่งแวดล้อมที่เอื้อ</t>
  </si>
  <si>
    <t>ต่อการส่งเสริมสุขภาพตาม</t>
  </si>
  <si>
    <t>ความเหมาะสม</t>
  </si>
  <si>
    <t xml:space="preserve"> -ติดตามภาวะสุขภาพของ</t>
  </si>
  <si>
    <t>บุคลากรที่เข้าร่วมโครงการ</t>
  </si>
  <si>
    <t xml:space="preserve"> -รายงานผลการดำเนินงาน</t>
  </si>
  <si>
    <t>องค์กรหัวใจดีและส่งให้</t>
  </si>
  <si>
    <t>สสจ.สห</t>
  </si>
  <si>
    <t xml:space="preserve"> - รับทราบนโยบายและให้</t>
  </si>
  <si>
    <t>ความร่วมมือในการปฏิบัติ</t>
  </si>
  <si>
    <t>ตามนโยบายด้วยความสมัคร</t>
  </si>
  <si>
    <t>ใจ</t>
  </si>
  <si>
    <t xml:space="preserve"> -เข้ารับตรวจสุขภาพและ</t>
  </si>
  <si>
    <t xml:space="preserve"> -เข้ารับการอบรมปรับเปลี่ยน</t>
  </si>
  <si>
    <t>พฤติกรรมสุขภาพ หลัก</t>
  </si>
  <si>
    <t>3อ. 2ส.</t>
  </si>
  <si>
    <t xml:space="preserve"> -จัดการความเสี่ยงของตน</t>
  </si>
  <si>
    <t xml:space="preserve"> -บันทึกผลการปฏิบัติตัว</t>
  </si>
  <si>
    <t>ลงในคู่มือการดูแลสุขภาพ</t>
  </si>
  <si>
    <t>สำหรับกลุ่มเสี่ยง</t>
  </si>
  <si>
    <t>1. เพื่อให้บุคลากร</t>
  </si>
  <si>
    <t>จนท.สาธารณ</t>
  </si>
  <si>
    <t>สาธารณสุขได้แลก</t>
  </si>
  <si>
    <t xml:space="preserve"> 1.ลงพื้นที่ติดตามและ</t>
  </si>
  <si>
    <t>สุข</t>
  </si>
  <si>
    <t>เปลี่ยนเรียนรู้ปัญหา</t>
  </si>
  <si>
    <t>ประเมินผลบุคลากรผู้รับ</t>
  </si>
  <si>
    <t>อาหารว่างพร้อม</t>
  </si>
  <si>
    <t>ในผู้ป่วยโรคเบาหวาน</t>
  </si>
  <si>
    <t>อุปสรรคในการดำเนิน</t>
  </si>
  <si>
    <t>ผิดชอบในการดำเนินงาน</t>
  </si>
  <si>
    <t>เครื่องดื่ม 6 ครั้งๆละ</t>
  </si>
  <si>
    <t>งานตามแนวทางการ</t>
  </si>
  <si>
    <t>CVD Risk</t>
  </si>
  <si>
    <t>10คน รวม 60 คนๆละ</t>
  </si>
  <si>
    <t>ประเมินโอกาสเสี่ยง</t>
  </si>
  <si>
    <t>2.จัดอบรมเชิงปฏิบัติการ</t>
  </si>
  <si>
    <t>180 บาท เป็นเงิน</t>
  </si>
  <si>
    <t>ต่อการเกิดโรคหัวใจ</t>
  </si>
  <si>
    <t>ฟื้นฟูความรู้การพัฒนา</t>
  </si>
  <si>
    <t xml:space="preserve"> - อบรมเชิงปฏิบัติการ</t>
  </si>
  <si>
    <t>และหลอดเลือด</t>
  </si>
  <si>
    <t>ศักยภาพบุคลากรสาธารณสุข</t>
  </si>
  <si>
    <t>ฟื้นฟูความรู้การ</t>
  </si>
  <si>
    <t>เรื่อง หลอดเลือดหัวใจและ</t>
  </si>
  <si>
    <t>พัฒนาศักยภาพ</t>
  </si>
  <si>
    <t>ความดันโลหิตสูง</t>
  </si>
  <si>
    <t>หลอดเลือดสมอง</t>
  </si>
  <si>
    <t>บุคลากรสาธารณสุข</t>
  </si>
  <si>
    <t>2.เพื่อฟื้นฟูความรู้</t>
  </si>
  <si>
    <t>3.สนับสนุนคู่มือการปฏิบัติ</t>
  </si>
  <si>
    <t xml:space="preserve"> -ค่าจัดทำคู่มือการ</t>
  </si>
  <si>
    <t>ปฏิบัติงาน</t>
  </si>
  <si>
    <t>และพัฒนาวิทยากร</t>
  </si>
  <si>
    <t>4.ประชาสัมพันธ์การดำเนิน</t>
  </si>
  <si>
    <t xml:space="preserve"> -จัดทำบูธเรื่องหัวใจ</t>
  </si>
  <si>
    <t>ใหม่ๆให้สามารถ</t>
  </si>
  <si>
    <t>งานและสรุปผลการดำเนิน</t>
  </si>
  <si>
    <t>ดูแลผู้ป่วยหลอดเลือด</t>
  </si>
  <si>
    <t>หัวใจและหลอดเลือด</t>
  </si>
  <si>
    <t>ป้องกันควบคุมโรค</t>
  </si>
  <si>
    <t>สมองได้อย่างมี</t>
  </si>
  <si>
    <t>ปี 2559 ณ ส่วนกลาง</t>
  </si>
  <si>
    <t xml:space="preserve"> -สนับสนุนงบ</t>
  </si>
  <si>
    <t>3.เพื่อให้ผู้ป่วยโรค</t>
  </si>
  <si>
    <t>ประมาณให้พื้นที่</t>
  </si>
  <si>
    <t>แห่งละ 9000</t>
  </si>
  <si>
    <t>โลหิตสูงที่ได้รับการ</t>
  </si>
  <si>
    <t>ประเมินได้รับการดูแล</t>
  </si>
  <si>
    <t>ตามเกณฑ์มาตรฐาน</t>
  </si>
  <si>
    <t>บูรณาการกับงาน คบ./ส่งเสริม</t>
  </si>
  <si>
    <t>บูรณาการกับงาน Service Plan Strategy</t>
  </si>
  <si>
    <t>นางชูศรี</t>
  </si>
  <si>
    <t>สิงห์บูรณ์</t>
  </si>
  <si>
    <t>2. ประชุมคณะทำงานฯการเงินการคลัง</t>
  </si>
  <si>
    <t>25 คน/6 ครั้ง/ปี</t>
  </si>
  <si>
    <t xml:space="preserve"> - ประชุมคณะทำงานฯ 6 ครั้ง /ปี</t>
  </si>
  <si>
    <t xml:space="preserve">3. ประชุมคณะกรรมการบริหารการเงินการคลังสุขภาพ(CFO) ระดับจังหวัด </t>
  </si>
  <si>
    <t>60 คน/2ครั้ง/ปี</t>
  </si>
  <si>
    <t xml:space="preserve"> -ค่าอาหารกลางวัน/อาหารว่างและเครื่องดื่ม ๑๘๐ บาท* 60 คน * 2 ครั้ง</t>
  </si>
  <si>
    <t xml:space="preserve"> - ค่าวัสดุสำนักงาน และค่าใช้จ่ายอื่นๆ</t>
  </si>
  <si>
    <t>18 ด.,3 ปี,12 ปี,</t>
  </si>
  <si>
    <t>ก.พ.59,ส.ค.59</t>
  </si>
  <si>
    <t xml:space="preserve"> - ค่าใช้จ่ายในการเดินทางไปราชการของ ทันตบุคลากร/ครู/ผู้เกี่ยวข้อง</t>
  </si>
  <si>
    <t>2. ประเมินผลโครงการฯ</t>
  </si>
  <si>
    <t>ส.ค.59</t>
  </si>
  <si>
    <t>2.สำรวจการคงสภาพเป็นโรงเรียนปลอดน้ำอัดลม</t>
  </si>
  <si>
    <t>132 รร.</t>
  </si>
  <si>
    <t>บูรณาการกับกลุ่มงานส่งเสริมฯ</t>
  </si>
  <si>
    <r>
      <t>จังหวัด</t>
    </r>
    <r>
      <rPr>
        <sz val="14"/>
        <rFont val="Angsana New"/>
        <family val="1"/>
      </rPr>
      <t>-กำหนดกิจกรรมพื้นฐานการดำเนินงานให้สถานบริการทุกแห่งดำเนินการ</t>
    </r>
  </si>
  <si>
    <r>
      <t>คปสอ.</t>
    </r>
    <r>
      <rPr>
        <sz val="14"/>
        <rFont val="Angsana New"/>
        <family val="1"/>
      </rPr>
      <t>-ร่วมดูแลให้สถานบริการมีการดำเนินงานครบถ้วนตามกิจกรรมพื้นฐานที่กำหนด</t>
    </r>
  </si>
  <si>
    <r>
      <t>รพ./รพ.สต.</t>
    </r>
    <r>
      <rPr>
        <sz val="14"/>
        <rFont val="Angsana New"/>
        <family val="1"/>
      </rPr>
      <t>-ดำเนินงานตามกิจกรรมพื้นฐานที่กำหนดอย่างครบถ้วน และกิจกรรมอื่นๆอย่างเหมาะสม</t>
    </r>
  </si>
  <si>
    <r>
      <t>จังหวัด</t>
    </r>
    <r>
      <rPr>
        <sz val="14"/>
        <rFont val="Angsana New"/>
        <family val="1"/>
      </rPr>
      <t>-จัดทำข้อมูล และใช้ข้อมูลระดับจังหวัด</t>
    </r>
  </si>
  <si>
    <r>
      <t>คปสอ.</t>
    </r>
    <r>
      <rPr>
        <sz val="14"/>
        <rFont val="Angsana New"/>
        <family val="1"/>
      </rPr>
      <t>-จัดทำข้อมูลและใช้ข้อมูลระดับ คปสอ.</t>
    </r>
  </si>
  <si>
    <r>
      <t>รพ./รพ.สต</t>
    </r>
    <r>
      <rPr>
        <sz val="14"/>
        <rFont val="Angsana New"/>
        <family val="1"/>
      </rPr>
      <t>. - จัดทำข้อมูลและใช้ข้อมูลระดับพื้นที่</t>
    </r>
  </si>
  <si>
    <r>
      <t>จังหวัด</t>
    </r>
    <r>
      <rPr>
        <sz val="14"/>
        <rFont val="Angsana New"/>
        <family val="1"/>
      </rPr>
      <t>-ดำเนินการระดับจังหวัด</t>
    </r>
  </si>
  <si>
    <r>
      <t>คปสอ.</t>
    </r>
    <r>
      <rPr>
        <sz val="14"/>
        <rFont val="Angsana New"/>
        <family val="1"/>
      </rPr>
      <t>-ดำเนินการระดับ คป.สอ</t>
    </r>
  </si>
  <si>
    <r>
      <t>รพ./รพ.สต.</t>
    </r>
    <r>
      <rPr>
        <sz val="14"/>
        <rFont val="Angsana New"/>
        <family val="1"/>
      </rPr>
      <t>-ดำเนินการ ระดับปฏิบัติ</t>
    </r>
  </si>
  <si>
    <r>
      <t>จังหวัด</t>
    </r>
    <r>
      <rPr>
        <sz val="14"/>
        <rFont val="Angsana New"/>
        <family val="1"/>
      </rPr>
      <t>-คัดเลือกโดยประกวดจากชมรมผู้สูงอายุและวัดส่งเสริมสุขภาพดีเด่นระดับอำเภอที่ คปสอ.ต่างๆคัดเลือกไว้</t>
    </r>
  </si>
  <si>
    <r>
      <t>คปสอ.</t>
    </r>
    <r>
      <rPr>
        <sz val="14"/>
        <rFont val="Angsana New"/>
        <family val="1"/>
      </rPr>
      <t>-คัดเลือกโดยประกวดในระดับอำเภอจากชมรมผู้สูงอายุและวัดในพื้นที่ (การแต่งตั้งคณะกรรมการคัดเลือกของอำเภอ 5 คนประกอบด้วยผอ.รพ,สสอ,ผู้รับผิดชอบของ รพ และสสอ,ประธานชมรมผู้สูงอายุอำเภอ)</t>
    </r>
  </si>
  <si>
    <r>
      <t>รพ./รพ.สต.</t>
    </r>
    <r>
      <rPr>
        <sz val="14"/>
        <rFont val="Angsana New"/>
        <family val="1"/>
      </rPr>
      <t>- ร่วมส่งวัดและชมรมผู้สูงอายุเพื่อประกวดคัดเลือกฯ</t>
    </r>
  </si>
  <si>
    <r>
      <t>จังหวัด</t>
    </r>
    <r>
      <rPr>
        <sz val="14"/>
        <rFont val="Angsana New"/>
        <family val="1"/>
      </rPr>
      <t>-ส่งเสริมสนับสนุนให้มีการดำเนินงาน</t>
    </r>
  </si>
  <si>
    <r>
      <t>คปสอ.</t>
    </r>
    <r>
      <rPr>
        <sz val="14"/>
        <rFont val="Angsana New"/>
        <family val="1"/>
      </rPr>
      <t>-ส่งเสริมสนับสนุนให้มีการดำเนินงาน</t>
    </r>
  </si>
  <si>
    <r>
      <t>รพ./รพ.สต</t>
    </r>
    <r>
      <rPr>
        <sz val="14"/>
        <rFont val="Angsana New"/>
        <family val="1"/>
      </rPr>
      <t>-ดำเนินงานอย่างเหมาะสม</t>
    </r>
  </si>
  <si>
    <r>
      <t>คปสอ</t>
    </r>
    <r>
      <rPr>
        <sz val="14"/>
        <rFont val="Angsana New"/>
        <family val="1"/>
      </rPr>
      <t>.-ส่งเสริมสนับสนุนให้มีการดำเนินงาน</t>
    </r>
  </si>
  <si>
    <r>
      <t>จังหวัด</t>
    </r>
    <r>
      <rPr>
        <sz val="14"/>
        <rFont val="Angsana New"/>
        <family val="1"/>
      </rPr>
      <t>-ดูแลส่งเสริมให้เกิดสิ่งแวดล้อมที่เอื้อฯในพื้นที่</t>
    </r>
  </si>
  <si>
    <r>
      <t>คปสอ</t>
    </r>
    <r>
      <rPr>
        <sz val="14"/>
        <rFont val="Angsana New"/>
        <family val="1"/>
      </rPr>
      <t>.-ดูแลส่งเสริมให้เกิดสิ่งแวดล้อมที่เอื้อฯ</t>
    </r>
  </si>
  <si>
    <r>
      <t>รพ./รพ.สต</t>
    </r>
    <r>
      <rPr>
        <sz val="14"/>
        <rFont val="Angsana New"/>
        <family val="1"/>
      </rPr>
      <t>.-ดูแลส่งเสริม/ประสานหน่วยงานในพื้นที่เพื่อให้เกิดสิ่งแวดล้อมที่เอื้อฯ</t>
    </r>
  </si>
  <si>
    <r>
      <t>จังหวัด</t>
    </r>
    <r>
      <rPr>
        <sz val="14"/>
        <rFont val="Angsana New"/>
        <family val="1"/>
      </rPr>
      <t>-ดูแลส่งเสริมให้เกิดการดำเนินงานในพื้นที่</t>
    </r>
  </si>
  <si>
    <r>
      <t>คปสอ</t>
    </r>
    <r>
      <rPr>
        <sz val="14"/>
        <rFont val="Angsana New"/>
        <family val="1"/>
      </rPr>
      <t>.-ดูแลส่งเสริมให้เกิดการดำเนินงานในพื้นที่</t>
    </r>
  </si>
  <si>
    <r>
      <t>รพ./รพ.สต</t>
    </r>
    <r>
      <rPr>
        <sz val="14"/>
        <rFont val="Angsana New"/>
        <family val="1"/>
      </rPr>
      <t>-ดำเนินงานในพื้นที่ให้ครบถ้วนตามเกณฑ์</t>
    </r>
  </si>
  <si>
    <r>
      <t>จังหวัด</t>
    </r>
    <r>
      <rPr>
        <sz val="14"/>
        <rFont val="Angsana New"/>
        <family val="1"/>
      </rPr>
      <t>-ดูแลส่งเสริมสนับสนุนให้เกิดการดำเนินงานในพื้นที่ครอบคลุมมิติการให้บริการสุขภาพคือส่งเสริม ป้องกัน ดูแลรักษา ฟื้นฟูสุขภาพและการคุ้มครองผู้บริโภค และมิติสุขภาพ กาย จิต สังคม ปัญญา</t>
    </r>
  </si>
  <si>
    <r>
      <t>คปสอ.</t>
    </r>
    <r>
      <rPr>
        <sz val="14"/>
        <rFont val="Angsana New"/>
        <family val="1"/>
      </rPr>
      <t>- ดูแลตามนโยบายของจังหวัด</t>
    </r>
  </si>
  <si>
    <r>
      <t>รพ./รพ.สต.</t>
    </r>
    <r>
      <rPr>
        <sz val="14"/>
        <rFont val="Angsana New"/>
        <family val="1"/>
      </rPr>
      <t>-จัดบริการตามนโยบายที่กำหนดให้ครบถ้วนอีกทั้งประสานงานกับหน่วยงานต่างๆเพื่อให้ผู้สูงอายุได้รับการดูแลปัญหาต่างๆทั้งทางร่างกาย จิตใจ เศรษฐกิจ สังคมตามสภาพปัญหาอย่างทั่วถึง</t>
    </r>
  </si>
  <si>
    <r>
      <t>จังหวัด</t>
    </r>
    <r>
      <rPr>
        <sz val="14"/>
        <rFont val="Angsana New"/>
        <family val="1"/>
      </rPr>
      <t>- ดำเนินการคัดเลือกโดยประกวดในระดับจังหวัด</t>
    </r>
  </si>
  <si>
    <r>
      <t>คปสอ.-</t>
    </r>
    <r>
      <rPr>
        <sz val="14"/>
        <rFont val="Angsana New"/>
        <family val="1"/>
      </rPr>
      <t>ดำเนินการคัดเลือกโดยประกวดในระดับ คปสอ.</t>
    </r>
  </si>
  <si>
    <r>
      <t>รพ./รพ.สต.</t>
    </r>
    <r>
      <rPr>
        <sz val="14"/>
        <rFont val="Angsana New"/>
        <family val="1"/>
      </rPr>
      <t>-ดำเนินการคัดเลือกโดยประกวดในระดับพื้นที่</t>
    </r>
  </si>
  <si>
    <r>
      <t>จังหวัด</t>
    </r>
    <r>
      <rPr>
        <sz val="14"/>
        <rFont val="Angsana New"/>
        <family val="1"/>
      </rPr>
      <t>- สนับสนุนให้เกิดการดำเนินงานใน คปสอ.ทุกแห่ง</t>
    </r>
  </si>
  <si>
    <r>
      <t>คปสอ.</t>
    </r>
    <r>
      <rPr>
        <sz val="14"/>
        <rFont val="Angsana New"/>
        <family val="1"/>
      </rPr>
      <t>- สนับสนุนให้เกิดการดำเนินงานส่งเสริมสุขภาพผู้สูงอายุในกิจกรรมที่กำหนดอย่างครบถ้วนในสถานบริการสาธารณสุขทุกแห่ง</t>
    </r>
  </si>
  <si>
    <r>
      <t>รพ./รพ.สต.</t>
    </r>
    <r>
      <rPr>
        <sz val="14"/>
        <rFont val="Angsana New"/>
        <family val="1"/>
      </rPr>
      <t>-ดำเนินการส่งเสริมสุขภาพผู้สูงอายุในกิจกรรมที่กำหนดอย่างครบถ้วน</t>
    </r>
  </si>
  <si>
    <r>
      <t>จังหวัด</t>
    </r>
    <r>
      <rPr>
        <sz val="14"/>
        <rFont val="Angsana New"/>
        <family val="1"/>
      </rPr>
      <t>-สนับสนุนให้เกิดการดูแลฯ</t>
    </r>
  </si>
  <si>
    <r>
      <t>คปสอ</t>
    </r>
    <r>
      <rPr>
        <sz val="14"/>
        <rFont val="Angsana New"/>
        <family val="1"/>
      </rPr>
      <t>.-ดูแลสนับสนุนให้เกิดการดูแลฯ</t>
    </r>
  </si>
  <si>
    <r>
      <t>รพ./รพ.สต.</t>
    </r>
    <r>
      <rPr>
        <sz val="14"/>
        <rFont val="Angsana New"/>
        <family val="1"/>
      </rPr>
      <t>-ให้การดูแลอย่างทั่วถึง ครบถ้วนเหมาะสม</t>
    </r>
  </si>
  <si>
    <r>
      <t>จังหวัด</t>
    </r>
    <r>
      <rPr>
        <sz val="14"/>
        <rFont val="Angsana New"/>
        <family val="1"/>
      </rPr>
      <t>-ควบคุมกำกับการดำเนินงาน นิเทศติดตาม ประเมินผลระดับจังหวัด</t>
    </r>
  </si>
  <si>
    <r>
      <t>คปสอ</t>
    </r>
    <r>
      <rPr>
        <sz val="14"/>
        <rFont val="Angsana New"/>
        <family val="1"/>
      </rPr>
      <t>.-ควบคุมกำกับการดำเนินงาน นิเทศติดตาม ประเมินผลระดับอำเภอ</t>
    </r>
  </si>
  <si>
    <r>
      <t>รพ./รพ.สต.</t>
    </r>
    <r>
      <rPr>
        <sz val="14"/>
        <rFont val="Angsana New"/>
        <family val="1"/>
      </rPr>
      <t xml:space="preserve"> -จัดบริการตามนโยบายที่กำหนดให้ครบถ้วนอีกทั้งประสานงานกับหน่วยงานต่างๆเพื่อให้ผู้สูงอายุได้รับการดูแลปัญหาต่างๆทั้งทางร่างกาย จิตใจ เศรษฐกิจ สังคมตามสภาพปัญหาอย่างทั่วถึง</t>
    </r>
  </si>
  <si>
    <t>1.เพื่อให้คนพิการ/ผู้ป่วยติดเตียงได้รับการดูแลสุขภาพตามมาตรฐาน ทั้งร่างกายและจิตใจ</t>
  </si>
  <si>
    <r>
      <t>ระดับจังหวัด</t>
    </r>
    <r>
      <rPr>
        <b/>
        <sz val="14"/>
        <rFont val="Angsana New"/>
        <family val="1"/>
      </rPr>
      <t>- วางแผนกำหนดรูปแบบการดำเนินงานแจ้งให้ทราบ</t>
    </r>
  </si>
  <si>
    <t>พย.2558</t>
  </si>
  <si>
    <r>
      <t>คปสอ</t>
    </r>
    <r>
      <rPr>
        <sz val="14"/>
        <rFont val="Angsana New"/>
        <family val="1"/>
      </rPr>
      <t>.-ดูแลสนับสนุนให้เกิดการดูแลฯตามแผน</t>
    </r>
  </si>
  <si>
    <t>2.เพื่อให้ผู้ดูแล/ผู้ปกครองเด็กพิการ มีความรู้ในการดูแลสุขภาพกายและสุขภาพจิต</t>
  </si>
  <si>
    <r>
      <t>คปสอ</t>
    </r>
    <r>
      <rPr>
        <sz val="14"/>
        <rFont val="Angsana New"/>
        <family val="1"/>
      </rPr>
      <t>.-ดูแลสนับสนุนให้เกิดการดำเนินงานตามแผน</t>
    </r>
  </si>
  <si>
    <r>
      <t>รพ./รพ.สต.</t>
    </r>
    <r>
      <rPr>
        <sz val="14"/>
        <rFont val="Angsana New"/>
        <family val="1"/>
      </rPr>
      <t>-ให้ความรู้และให้การดูแลสุขภาพกายและจิตแก่ผู้ดูแล/ผู้ปกครองเด็กพิการอย่างทั่วถึง ครบถ้วนเหมาะสม</t>
    </r>
  </si>
  <si>
    <t>2.โครงการประเมินสุขภาพจิตผู้ดูแลผู้สูงอายุ และคนพิการจังหวัดสิงห์บุรี</t>
  </si>
  <si>
    <t xml:space="preserve"> - วางแผนกำหนดรูปแบบการดำเนินงาน</t>
  </si>
  <si>
    <t xml:space="preserve"> - ประชุมชี้แจงทีมผู้จัดเก็บข้อมูล ชี้แจงแบบสอบถามให้กับคณะทำงาน และทำแผนออกปฏิบัติงานภาคสนามเพื่อดำเนินการเก็บข้อมูล</t>
  </si>
  <si>
    <t xml:space="preserve"> -ประชุมชี้แจงทีมผู้จัดเก็บข้อมูลแบบสอบถามให้กับคณะทำงาน และทำแผนออกปฏิบัติงานภาคสนามเพื่อดำเนินการเก็บข้อมูล </t>
  </si>
  <si>
    <t xml:space="preserve"> -การสร้างเครื่องมือและทดสอบเครื่องมือโดยศึกษาทฤษฎีเอกสารและงานวิจัยที่เกี่ยวข้อง</t>
  </si>
  <si>
    <t xml:space="preserve"> -เก็บรวบรวมและตรวจสอบความถูกต้องของข้อมูลก่อนนำไปวิเคราะห์</t>
  </si>
  <si>
    <t xml:space="preserve"> -จัดเก็บข้อมูลโดยการสัมภาษณ์เชิงลึก(Indepth Interview)กลุ่มผู้ผ่านการอบรมCare giver  และผู้ปกครอง/ผู้ดูแล เด็กที่มีปัญหาพิการสุขภาพกายและสุขภาพจิต</t>
  </si>
  <si>
    <t xml:space="preserve"> - สรุป/วิเคราะห์/รวบรวมผลการดำเนินงาน</t>
  </si>
  <si>
    <r>
      <t>รพ./รพ.สต.</t>
    </r>
    <r>
      <rPr>
        <sz val="14"/>
        <rFont val="Angsana New"/>
        <family val="1"/>
      </rPr>
      <t>--เก็บรวบรวมและตรวจสอบความถูกต้องของข้อมูล</t>
    </r>
  </si>
  <si>
    <t xml:space="preserve">3. สนับสนุนการดำเนินงานตามมาตรฐานงานอนามัยแม่และเด็กระดับทองคงสภาพเพื่อรองรับการประเมินทุก 3 ปี </t>
  </si>
  <si>
    <t>9.ติดตามประเมินผลการดำเนินงานตามมาตรฐานงานอนามัยแม่และเด็ก</t>
  </si>
  <si>
    <t>4.ดำเนินงานตามมาตรฐานงานอนามัยแม่และเด็กระดับทองคงสภาพเพื่อรองรับการประเมิน ทุก 3 ปี และเก็บข้อมูลการเสียชีวิตในโรงพยาบาลของทารกแรกเกิดน้ำหนักต่ำกว่า 2500 กรัม ภายใน 28 วันแรก แยก น้ำหนักน้อยกว่า 1,000 กรัมน้ำหนัก 1000-1499 กรัม ,        น้ำหนัก 1500-2499 กรัม</t>
  </si>
  <si>
    <t xml:space="preserve">นงลักษณ์ </t>
  </si>
  <si>
    <t>4.การส่งเสริมสุขภาพเด็กปฐมวัยในศูนย์เด็กเล็ก</t>
  </si>
  <si>
    <t>3.ควบคุม กำกับ การดำเนินงานส่งเสริมสุขภาพเด็กปฐมวัยในศูนย์เด็กเล็ก</t>
  </si>
  <si>
    <t>1. ควบคุม กำกับและนิเทศติดตามการดำเนินงานส่งเสริมสุขภาพเด็กปฐมวัยในศูนย์เด็กเล็ก</t>
  </si>
  <si>
    <t>2.สนับสนุนการจัดอบรมให้ความรู้ครูผู้ดูแลเด็กในเรื่องการส่งเสริมพัฒนาการ/โภชนาการ/ความฉลาดทางอารมณ์</t>
  </si>
  <si>
    <t>1.สำรวจข้อมูลเด็กปฐมวัยในศูนย์เด็กเล็ก</t>
  </si>
  <si>
    <t>2.ตรวจสุขภาพเด็กปฐมวัยทุกคน  ตามชุดสิทธิประโยชน์  ปีละ 1 ครั้ง</t>
  </si>
  <si>
    <t>3.รักษา/ส่งต่อ/ติดตามผล เด็กปฐมวัย ที่พบโรคจากการตรวจสุขภาพ</t>
  </si>
  <si>
    <t>4.เฝ้าระวังภาวะโภชนาการเด็กในศูนย์เด็กเล็กร่วมกับครู เทอมละ1 ครั้ง /สรุปผล/แก้ไขปัญหาทุพโภชนาการ</t>
  </si>
  <si>
    <t>5.ประเมินพัฒนาการเด็กในศูนย์เด็กเล็ก ด้วยDSPMและสรุปผลการประเมิน  ปีละ 1 ครั้ง ส่งสสจ.</t>
  </si>
  <si>
    <t>6.ดูแลให้เด็กที่มีพัฒนาการล่าช้าได้รับการกระตุ้นพัฒนาการ และให้คำแนะนำแก่ผู้ปกครอง/ครูในการช่วยส่งเสริมพัฒนาการ 1 เดือนประเมินซ้ำ ด้วยDSPMหากพบล่าช้า ส่งต่อรพช./รพท.เพื่อดำเนินการแก้ไขต่อไป(TEDA41)</t>
  </si>
  <si>
    <t>7.ให้การช่วยเหลือครูในการประเมินความฉลาดทางอารมณ์(แบบ15 ข้อและสรุปผลการประเมิน)</t>
  </si>
  <si>
    <t xml:space="preserve"> 8.ให้คำแนะนำแก่ครูและผู้ปกครองในกรณีที่เด็กต้องได้รับการพัฒนา(คะแนนน้อยกว่า41)</t>
  </si>
  <si>
    <t>10.ร่วมกับครูในการจัดกิจกรรมโรงเรียนพ่อแม่ปีการศึกษาละ4ครั้ง</t>
  </si>
  <si>
    <t>11.สรุป/วิเคราะห์ข้อมูล ภาพรวมในระดับรพ./รพ.สต./ศสม.</t>
  </si>
  <si>
    <t>งบประมาณ 2</t>
  </si>
  <si>
    <t>(เข้ากองกลางสสจ.)</t>
  </si>
  <si>
    <t>3.เพื่อให้เกิดการขับเคลื่อนชุมชน /หมู่บ้านไอโอดีนครบทุกหมู่บ้านอย่างยั่งยืน</t>
  </si>
  <si>
    <t>4.ประสาน/สนับสนุน และติดตามการดำเนินงานชุมชน/หมู่บ้านไอโอดีน</t>
  </si>
  <si>
    <t>5.ประสาน/สนับสนุน และติดตามการจัดกิจกรรมสัปดาห์รณรงค์วันไอโอดีนแห่งชาติ</t>
  </si>
  <si>
    <t>4.จัดกิจกรรมสัปดาห์รณรงค์</t>
  </si>
  <si>
    <t>วันไอโอดีนแห่งชาติ</t>
  </si>
  <si>
    <t>นฤมล       ลิจุติภูมิ</t>
  </si>
  <si>
    <t>1ส่งเสริมและสนับสนุนการดำเนินงานโรงเรียนส่งเสริมสุขภาพ  การดูแลสุขภาพนักเรียน  การให้บริการอนามัยโรงเรียน</t>
  </si>
  <si>
    <t>1.1ประชุมชี้แจงแนวทางการดำเนินงานและเกณฑ์การประเมินมาตรฐานโรงเรียนส่งเสริมสุขภาพ ซึ่งมีการปรับแก้ใหม่ และจัดทำแผนพัฒนางาน</t>
  </si>
  <si>
    <t>จนท.สธ.จากรพ./สสอ./สสจ.ฝ่ายที่เกี่ยวข้อง</t>
  </si>
  <si>
    <t>ค่าอาหารและเครื่องดื่ม180X30</t>
  </si>
  <si>
    <t>1.2สนับสนุนสื่อ/ข้อมูลวิชาการ/แบบรายงาน</t>
  </si>
  <si>
    <t>6 แห่ง         47 แห่ง</t>
  </si>
  <si>
    <t>1.3สนับสนุนสมุดบันทึกการตรวจสุขภาพด้วยตนเองของนร.</t>
  </si>
  <si>
    <t xml:space="preserve">1.4ควบคุม กำกับ การให้บริการอนามัยโรงเรียน เช่นการสำรวจข้อมูลการดูแลสุขภาพ  นร.,การตรวจสุขภาพนร.,การเฝ้าระวังภาวะการเจริญเติบโต </t>
  </si>
  <si>
    <t>1.7ประชาสัมพันธ์และชักชวนโรงเรียนเข้าร่วมการดำเนินงานโรงเรียนส่งเสริมสุขภาพระดับเพชร (ประสาน สพป./สพม.)</t>
  </si>
  <si>
    <t>1.8นิเทศติดตาม การดำเนินงานโรงเรียนส่งเสริมสุขภาพ   การดูแลสุขภาพนักเรียน การให้บริการอนามัยโรงเรียน</t>
  </si>
  <si>
    <t>1.9 สรุปผลการดำเนินงาน</t>
  </si>
  <si>
    <t>2.เสริมสร้างความเข้มแข็งการดำเนินงานส่งเสริมสุขภาพเด็กวัยเรียนและการแก้ไขปัญหาภาวะเริ่มอ้วนและอ้วนในเด็กวัยเรียน</t>
  </si>
  <si>
    <t xml:space="preserve">2.1จัดทำแผนปฏิบัติการเพื่อควบคุม กำกับ การดำเนินงานแก้ไขภาวะเริ่มอ้วนและอ้วนในเด็กวัยเรียนของคปสอ.ต่างๆ </t>
  </si>
  <si>
    <t>2.2จัดทำแบบบันทึกภาวะสุขภาพและกิจกรรมออกกำลังกายของนักเรียน</t>
  </si>
  <si>
    <t>สำหรับนักเรียนและผู้ปกครอง</t>
  </si>
  <si>
    <t>2.3นิเทศติดตามการดำเนินงานป้องกันและแก้ไขภาวะเริ่มอ้วนและอ้วนในเด็กวัยเรียน</t>
  </si>
  <si>
    <t>รพ./สสอ./รพ.สต.และร.ร.</t>
  </si>
  <si>
    <t>24 แห่ง</t>
  </si>
  <si>
    <t>1.ส่งเสริมและสนับสนุนการดำเนินงานส่งเสริมสุขภาพเด็กวัยเรียน  การแก้ไขภาวะอ้วนโรงเรียนส่งเสริมสุขภาพ/การจัดตั้งชมรมสุขภาพในโรงเรียน/จัดอบรมนักเรียนแกนนำด้านสุขภาพ</t>
  </si>
  <si>
    <t>4.ประเมินมาตรฐานโรงเรียนส่งเสริมสุขภาพ(10องค์ประกอบ) ปี2559และประชาสัมพันธ์ เชิญชวนร.ร.เข้าร่วมการดำเนินงาน โรงเรียนส่งเสริมสุขภาพระดับเพชร</t>
  </si>
  <si>
    <t xml:space="preserve">(เช่น ผิวหนัง,คอพอก,การได้ยิน,การมองเห็น,ช่องปากฯลฯ)ปีละ 1 ครั้งการให้บริการวัคซีน  </t>
  </si>
  <si>
    <t>10.จัดทำแผนงาน/โครงการแก้ไขปัญหาภาวะอ้วนในเด็กวัยเรียน</t>
  </si>
  <si>
    <t>12.สนับสนุนการดำเนินโรงเรียนส่งเสริมสุขภาพแก่ร.ร.ในเขตรับผิดชอบจนสามารถผ่านเกณฑ์ในระดับที่สูงขึ้น /ประชาสัมพันธ์เชิญชวนร.ร.เข้าร่วมการดำเนินงานโรงเรียนส่งเสริมสุขภาพระดับเพชร</t>
  </si>
  <si>
    <t>ทีมสธ./ศธ./แรงงาน/พช.</t>
  </si>
  <si>
    <t xml:space="preserve">ค่าอาหาร ค่าวิทยากร  </t>
  </si>
  <si>
    <t>1.สนับสนุนการเข้าถึงบริการสุขภาพจิต</t>
  </si>
  <si>
    <t>2.ส่งเสริมและสนับสนุนให้รพ.ทั่วไปมีบัญชียาเพิ่มและยาเพียงพอกับการใช้งานอย่างน้อย 1 - 2 รายการ</t>
  </si>
  <si>
    <t>3.สนับสนุนให้จัดกิจกรรม         วันสุขภาพจิตแห่งชาติ 1 - 7 พ.ย.</t>
  </si>
  <si>
    <t xml:space="preserve"> 4.รวบรวมวิเคราะห์ข้อมูลการเข้าถึงบริการสุขภาพจิตจังหวัดสิงห์บุรี</t>
  </si>
  <si>
    <t>1.ประชุมเจ้าหน้าที่</t>
  </si>
  <si>
    <t>จนท.กลุ่มงานสส./คบ.และจนท.</t>
  </si>
  <si>
    <t>บูรณาการ</t>
  </si>
  <si>
    <t>สนง.</t>
  </si>
  <si>
    <t>1.2 จัดประชุมคณะกรรมการฯ</t>
  </si>
  <si>
    <t>40</t>
  </si>
  <si>
    <t>สป,</t>
  </si>
  <si>
    <t>2 เพื่อให้มีบุคลากร</t>
  </si>
  <si>
    <t>เพื่อพัฒนาระบบการบริหาร</t>
  </si>
  <si>
    <t>มี.ค</t>
  </si>
  <si>
    <t>เพียงพอและมีการ</t>
  </si>
  <si>
    <t>และพัฒนาทรัพยากรบุคคล</t>
  </si>
  <si>
    <t>มิ.ย</t>
  </si>
  <si>
    <t>กระจายที่เหมาะสม</t>
  </si>
  <si>
    <t>บริหารจัดการกำลังคนให้เป็นไป</t>
  </si>
  <si>
    <t>x40คนx 3 วัน</t>
  </si>
  <si>
    <t>ตามกรอบอัตรากำลัง ติดตาม</t>
  </si>
  <si>
    <t>และประเมินผลการดำเนินงาน</t>
  </si>
  <si>
    <t>1.3 จัดอบรมเชิงปฏิบัติการ</t>
  </si>
  <si>
    <t>มค</t>
  </si>
  <si>
    <t>พค</t>
  </si>
  <si>
    <t>x40คนx 2 วัน</t>
  </si>
  <si>
    <t>กพ</t>
  </si>
  <si>
    <t>1.4 พัฒนาศักยภาพบุคลากรเพื่อ</t>
  </si>
  <si>
    <t>ผู้รับ</t>
  </si>
  <si>
    <t>4</t>
  </si>
  <si>
    <t>ค่าลงทะเบียน</t>
  </si>
  <si>
    <t>กค</t>
  </si>
  <si>
    <t>วางแผนกลยุทธ์การบริหารและ</t>
  </si>
  <si>
    <t>ผิดชอบ</t>
  </si>
  <si>
    <t>ค่าใช้จ่ายในการ</t>
  </si>
  <si>
    <t>พัฒนาทรัพยากรบุคคล</t>
  </si>
  <si>
    <t>HR สสจ.</t>
  </si>
  <si>
    <t>เข้าอบรม</t>
  </si>
  <si>
    <t>จำนวน 2 หลักสูตร</t>
  </si>
  <si>
    <t>1.5 ศึกษาดูงานด้าน HR เอกชน</t>
  </si>
  <si>
    <t>2.1 การปฐมนิเทศบุคลากรใหม่</t>
  </si>
  <si>
    <t>2.1.2 การอบรมปฐมนิเทศ</t>
  </si>
  <si>
    <t>ม.ค.-มี.ค</t>
  </si>
  <si>
    <t>บุคลากรบรรจุใหม่เพื่อเพิ่ม</t>
  </si>
  <si>
    <t>-ค่าห้องประชุม</t>
  </si>
  <si>
    <t>-ค่าน้ำมันเชื้อเพลิง</t>
  </si>
  <si>
    <t>2.2 การพัฒนาบุคลากร</t>
  </si>
  <si>
    <t>หลักสูตรผู้บริหาร</t>
  </si>
  <si>
    <t xml:space="preserve"> 2.1.1 หลักสูตรผู้บริหารการ</t>
  </si>
  <si>
    <t>ใน สสจ.</t>
  </si>
  <si>
    <t>ม.ค.-มิ.ย</t>
  </si>
  <si>
    <t>2.1.2หลักสูตรผู้บริหารการ</t>
  </si>
  <si>
    <t>หัวหน้างาน</t>
  </si>
  <si>
    <t>สาธารณสุขระดับต้น รุ่นที่ 26</t>
  </si>
  <si>
    <t>2.3 การอบรมพัฒนาศักยภาพ</t>
  </si>
  <si>
    <t>ผู้บริหาร</t>
  </si>
  <si>
    <t>50</t>
  </si>
  <si>
    <t>บุคลากรเรื่องการเสริมสร้าง</t>
  </si>
  <si>
    <t>จุดแข็งในการทำงาน</t>
  </si>
  <si>
    <t>Strength Finder</t>
  </si>
  <si>
    <t>x50คน</t>
  </si>
  <si>
    <t>-ค่าหนังสือ</t>
  </si>
  <si>
    <t>2.4 การอบรมพัฒนาศักยภาพ</t>
  </si>
  <si>
    <t>เสริมสร้างภาวะผู้นำ</t>
  </si>
  <si>
    <t>2559</t>
  </si>
  <si>
    <t>และเทคนิคการสอนงาน</t>
  </si>
  <si>
    <t>2.5 การอบรมเพื่อพัฒนา</t>
  </si>
  <si>
    <t>บุคลิกภาพ</t>
  </si>
  <si>
    <t>หัวหน้า</t>
  </si>
  <si>
    <t>ด้วยตนเอง โดยการศึกษา</t>
  </si>
  <si>
    <t>รองหัวหน้า</t>
  </si>
  <si>
    <t>E-Leanning โดยการศึกษา</t>
  </si>
  <si>
    <t>ทั้ง สสจ</t>
  </si>
  <si>
    <t>ทางไกล 2 หลักสูตร / ปี</t>
  </si>
  <si>
    <t>2.7 การพัฒนาบุคลากร</t>
  </si>
  <si>
    <t>ระดับผู้ปฏิบัติงาน</t>
  </si>
  <si>
    <t>การอบรมการสร้างสุข</t>
  </si>
  <si>
    <t>สนุกกับการทำงาน</t>
  </si>
  <si>
    <t>Excellence Service</t>
  </si>
  <si>
    <t>2.8 สนับสนุนให้บุคลากร</t>
  </si>
  <si>
    <t>ทุกระดับได้รับการพัฒนา</t>
  </si>
  <si>
    <t>ความชำนาญในการปฏิบัติงาน</t>
  </si>
  <si>
    <t>ตาม Service Plan (PMCL4)</t>
  </si>
  <si>
    <t>20</t>
  </si>
  <si>
    <t>2. เพื่อสร้างองค์กร</t>
  </si>
  <si>
    <t>แห่งความรัก สามัคคี</t>
  </si>
  <si>
    <t>3.2 ประชุมเชิงปฏิบัติการ</t>
  </si>
  <si>
    <t>110</t>
  </si>
  <si>
    <t>ธ.ค</t>
  </si>
  <si>
    <t>มีเมตตา ให้อภัย</t>
  </si>
  <si>
    <t>ก.พ</t>
  </si>
  <si>
    <t>ไม่แบ่งฝ่าย</t>
  </si>
  <si>
    <t>บุคลากรและเวทีแลกเปลี่ยน</t>
  </si>
  <si>
    <t>เม.ย</t>
  </si>
  <si>
    <t>3. เพื่อสร้างองค์กร</t>
  </si>
  <si>
    <t>เรียนรู้ สสจ.สิงห์บุรี 5 ครั้ง</t>
  </si>
  <si>
    <t>x80คนx 5วัน</t>
  </si>
  <si>
    <t>แห่งการเรียนรู้</t>
  </si>
  <si>
    <t>ส.ค</t>
  </si>
  <si>
    <t>เสมอ</t>
  </si>
  <si>
    <t>6 ช.ม. X 1 คน x</t>
  </si>
  <si>
    <t>4. เพื่อสร้างองค์กร</t>
  </si>
  <si>
    <t>5 วัน</t>
  </si>
  <si>
    <t>แห่งการสื่อสาร</t>
  </si>
  <si>
    <t xml:space="preserve">900 บาท </t>
  </si>
  <si>
    <t>x 5 คืน</t>
  </si>
  <si>
    <t>3.3 จัดอบรมพัฒนาองค์กร</t>
  </si>
  <si>
    <t>x110คน</t>
  </si>
  <si>
    <t xml:space="preserve">7 ช.ม. X 5 คน </t>
  </si>
  <si>
    <t>3 วัน</t>
  </si>
  <si>
    <t>-ค่าที่พัก 110X</t>
  </si>
  <si>
    <t>-ค่าจ้างเหมารถ</t>
  </si>
  <si>
    <t>10</t>
  </si>
  <si>
    <t>2 เพื่อจัดทำแผน</t>
  </si>
  <si>
    <t>ส่งเสริมแรงจูงใจ</t>
  </si>
  <si>
    <t>สร้างขวัญกำลังใจ</t>
  </si>
  <si>
    <t>ให้แก่บุคลากร</t>
  </si>
  <si>
    <t>4.2 จัดทำแผนส่งเสริมแรงจูงใจ</t>
  </si>
  <si>
    <t>ขวัญกำลังใจในการทำงาน</t>
  </si>
  <si>
    <t xml:space="preserve">ของบุคลการ </t>
  </si>
  <si>
    <t>4.3 จัดตั้ง HRD คลินิก</t>
  </si>
  <si>
    <t>วันคัดเลือกระดับ</t>
  </si>
  <si>
    <t>ม.ค.-ก.พ.</t>
  </si>
  <si>
    <t xml:space="preserve">     1.1.ประชาสัมพันธ์คุณสมบัติ</t>
  </si>
  <si>
    <t>และหลักเกณฑ์การคัดเลือกฯ</t>
  </si>
  <si>
    <t xml:space="preserve">     1.2.รับสมัครผู้มีคุณสมบัติตาม</t>
  </si>
  <si>
    <t xml:space="preserve">หลักเกณฑ์ที่กำหนด </t>
  </si>
  <si>
    <t xml:space="preserve">     1.3.แต่งตั้งคณะกรรมการ</t>
  </si>
  <si>
    <t>เขต</t>
  </si>
  <si>
    <t>เม.ย.-พ.ค.</t>
  </si>
  <si>
    <t>x30คนx1วัน</t>
  </si>
  <si>
    <t>ดีเด่นด้านคุณธรรม แบ่งเป็น</t>
  </si>
  <si>
    <t>-ค่าโล่หรือเงิน</t>
  </si>
  <si>
    <t xml:space="preserve">     -กลุ่มข้าราชการ 1 คน</t>
  </si>
  <si>
    <t>รางวัล</t>
  </si>
  <si>
    <t xml:space="preserve">     -กลุ่มลูกจ้าง 1 คน</t>
  </si>
  <si>
    <t xml:space="preserve">     -หน่วยงานดีเด่น 1 แห่ง</t>
  </si>
  <si>
    <t>เม.ย.</t>
  </si>
  <si>
    <t xml:space="preserve">     2.1.การทำบุญ/ตักบาตร/</t>
  </si>
  <si>
    <t>ฟังเทศน์</t>
  </si>
  <si>
    <t xml:space="preserve">     2.2.การทำความสะอาด</t>
  </si>
  <si>
    <t xml:space="preserve">หน่วยงาน </t>
  </si>
  <si>
    <t>x150คน</t>
  </si>
  <si>
    <t xml:space="preserve">     1.1.วางพวงมาลา</t>
  </si>
  <si>
    <t xml:space="preserve">     1.2.มอบรางวัลบุคคลดีเด่น</t>
  </si>
  <si>
    <t>เนื่องในวันมหิดล</t>
  </si>
  <si>
    <t xml:space="preserve">     1.3.ทำความสะอาดหน่วยงาน</t>
  </si>
  <si>
    <r>
      <t xml:space="preserve">ผู้รับบริการ (รพ) </t>
    </r>
    <r>
      <rPr>
        <b/>
        <u/>
        <sz val="14"/>
        <rFont val="Angsana New"/>
        <family val="1"/>
      </rPr>
      <t>ครั้งที่ 2</t>
    </r>
  </si>
  <si>
    <r>
      <t xml:space="preserve">ผู้รับบริการ (รพ) </t>
    </r>
    <r>
      <rPr>
        <b/>
        <u/>
        <sz val="14"/>
        <rFont val="Angsana New"/>
        <family val="1"/>
      </rPr>
      <t>ครั้งที่ 1</t>
    </r>
  </si>
  <si>
    <t>2.ติดตามประเมินความก้าวหน้าการดำเนินงานพัฒนาคุณภาพบริการพยาบาลของโรงพยาบาล</t>
  </si>
  <si>
    <t>บูรณาการไปกับโครงการส่งเสริมการพัฒนาคุณภาพบริการพยาบาลจังหวัดสิงห์บุรี ปี 2559</t>
  </si>
  <si>
    <t>1. ชี้แจงแนวทางการดำเนินงานปี 2559</t>
  </si>
  <si>
    <t>รพ.และสสอ.ทุกแห่ง</t>
  </si>
  <si>
    <t>3. ติดตามความก้าวหน้าการดำเนินงานพัฒนาคุณภาพเครือข่ายการดูแลผู้ป่วยแบบประคับประคอง</t>
  </si>
  <si>
    <t>งบสสส./สป</t>
  </si>
  <si>
    <r>
      <rPr>
        <b/>
        <u/>
        <sz val="14"/>
        <rFont val="Angsana New"/>
        <family val="1"/>
      </rPr>
      <t>ระดับจังหวัด</t>
    </r>
    <r>
      <rPr>
        <sz val="14"/>
        <rFont val="Angsana New"/>
        <family val="1"/>
      </rPr>
      <t xml:space="preserve">
1. ทบทวน ปรับปรุงคำสั่งคณะกรรมการ DHS ระดับจังหวัด </t>
    </r>
  </si>
  <si>
    <t xml:space="preserve">3. ติดตามเยี่ยมเสริมพลังและประเมินตามแนวทาง DHS/PCA </t>
  </si>
  <si>
    <t>บูรณาการกับ DHS</t>
  </si>
  <si>
    <r>
      <rPr>
        <b/>
        <u/>
        <sz val="14"/>
        <rFont val="Angsana New"/>
        <family val="1"/>
      </rPr>
      <t>ระดับจังหวัด</t>
    </r>
    <r>
      <rPr>
        <sz val="14"/>
        <rFont val="Angsana New"/>
        <family val="1"/>
      </rPr>
      <t xml:space="preserve">
1. เป็นศูนย์กลางการเชื่อมประสานการพัฒนา Family Care Team</t>
    </r>
  </si>
  <si>
    <t>60x 120 ซม. จำนวน 15 ผืน</t>
  </si>
  <si>
    <t>ครั้งที่ 1 ม.ค.59</t>
  </si>
  <si>
    <t>ครั้งที่ 2 มี.ค.59</t>
  </si>
  <si>
    <t>ครั้งที่ 3 พ.ค.59</t>
  </si>
  <si>
    <t>มค./กพ./มีค.59</t>
  </si>
  <si>
    <t>พค./กค./สค.59</t>
  </si>
  <si>
    <t>2.เพื่อสร้างความตระหนักแก่ผู้ปกครอง</t>
  </si>
  <si>
    <t>ในการรณรงค์การป้องกันการจมน้ำ</t>
  </si>
  <si>
    <t>3.เพื่อผลักดันให้เกิดทีมเครือข่ายผู้ก่อการดี</t>
  </si>
  <si>
    <t>(Merit Maker)ป้องกันการจมน้ำ</t>
  </si>
  <si>
    <t>7.ดำเนินการหาพื้นที่นำร่องในการเป็นผู้ก่อการดี ระดับจังหวัด</t>
  </si>
  <si>
    <t>1.รณรงค์ประชาสัมพันธ์เรื่องการป้องกันการจมน้ำในพื้นที่</t>
  </si>
  <si>
    <t>2.สำรวจพื้นที่เสี่ยงต่อการจมน้ำในเขตรับผิดชอบ</t>
  </si>
  <si>
    <t>3.รวบรวม/รายงานข้อมูล 19 สาเหตุแจ้งสสจ.ทุกครั้งที่มีเด็กจมน้ำ</t>
  </si>
  <si>
    <t>4.วิเคราะห์ข้อมูลฯ อัตราการตายในพื้นที่ฯแยกรายปี</t>
  </si>
  <si>
    <t>5.ร่วมกับอบต./อปท.ดำเนินการแก้ไขปัญหาในพื้นที่เสี่ยงฯ</t>
  </si>
  <si>
    <t>3.รวบรวม/รายงานข้อมูล (รง.19</t>
  </si>
  <si>
    <t xml:space="preserve"> สาเหตุ โดยกลุ่มงานพัฒนายุทธศาสตร์สาธารณสุขฯ)</t>
  </si>
  <si>
    <t>2.สำรวจการคงสภาพเป็นโรงเรียนปลอดน้ำอัดลมควบคุมน้ำหวาน และขนมถุงกรุบกรอบ</t>
  </si>
  <si>
    <t>6.วิเคราะห์ข้อมูล หาสาเหตุ ปัจจัยการเกิดอุบัติเหตุทางถนน เพื่อหาแนวทางการแก้ไขปัญหาร่วมกันระดับจังหวัด/อำเภอ/ตำบลเพื่อลดอัตราการเกิดอุบัติเหตุ</t>
  </si>
  <si>
    <t>บูรณาการฯ</t>
  </si>
  <si>
    <t>สน.โรคไม่ติดต่อ</t>
  </si>
  <si>
    <t>พฤติกรรมสุขภาพที่เหมาะสมในองค์กร</t>
  </si>
  <si>
    <t>ให้ข้อมูลด้านสุขภาพแก่ จนท.ที่ดูแลสุขภาพและสาธารณสุขในองค์กร</t>
  </si>
  <si>
    <t>เองหลัก 3อ. 2ส.</t>
  </si>
  <si>
    <t>61 คน</t>
  </si>
  <si>
    <t>โครงการพัฒนาการดำเนินงานลดโรคหัวใจและหลอดเลือด CVDในผู้ป่วยโรคเบาหวานและความดันโลหิตสูง ปี 2559</t>
  </si>
  <si>
    <t>สำนักโรคไม่ติดต่อ</t>
  </si>
  <si>
    <t>3.เพื่อพัฒนาการดำเนินงานคลินิกไร้พุงให้มีความชัดเจนและมีคุณภาพมากยิ่งขึ่น</t>
  </si>
  <si>
    <t>1.ควบคุมกำกับให้สถานบริการในสังกัดมีการดำเนินงานศูนย์การเรียนรู้องค์กรต้นแบบไร้พุงและDPACคุณภาพ</t>
  </si>
  <si>
    <t>มาตรฐานผู้ชายไม่เกิน 90 ซม.และผู้หญิงไม่เกิน 80 ซม.</t>
  </si>
  <si>
    <t>2.ดำเนินการให้ภาคีเครือข่ายขับเคลื่อนเป็นศูนย์การเรียนรู้</t>
  </si>
  <si>
    <t>2.1 มีคณะกรรมการรับผิดชอบการจัดการองค์กร/ชุมชน</t>
  </si>
  <si>
    <t>2.6 ร้อยละ 60 ของคนในองค์กร/ชุมชนมีรอบเอวปกติ</t>
  </si>
  <si>
    <t>3.มีการพัฒนาการดำเนินงานคลินิก DPAC ให้ผ่านเกณฑ์</t>
  </si>
  <si>
    <t>DPAC คุณภาพ ของกระทรวงสาธารณสุข</t>
  </si>
  <si>
    <t>1.มีการรณรงค์เฝ้าระวังติดตามควบคุมรอบเอวประชาชนอายุ</t>
  </si>
  <si>
    <t>งบ สพฉ/สน.โรคไม่ติดต่อ  4,098,575.-</t>
  </si>
  <si>
    <t xml:space="preserve">2. บริหารจัดการในรูปแบบระบบสุขภาพระดับอำเภอ (District Health System: DHS) </t>
  </si>
  <si>
    <t>6. สร้างขวัญกำลังใจ/แรงจูงใจเพื่อธำรงรักษาทีมหมอครอบครัวให้สามารถทำงานได้อย่างยั่งยืนและมีคุณค่าในรูปแบบต่างๆ เช่น
ให้งบประมาณ พิจารณาความดีความชอบ ให้รางวัล เชิดชูเกียรติ เสริมคุณค่าเป็นต้น</t>
  </si>
  <si>
    <t>กย.2558</t>
  </si>
  <si>
    <t>ตค. 59</t>
  </si>
  <si>
    <t>1 จัดทำโครงการฯเสนอขอรับเ</t>
  </si>
  <si>
    <t>เงินสนับสนุนจากอบจ.สิงห์บุรี</t>
  </si>
  <si>
    <t xml:space="preserve">2.ดำเนินการตามระเบียบฯ </t>
  </si>
  <si>
    <t>โครงการส่งเสริม อสม.ปี 2533</t>
  </si>
  <si>
    <t>3.จัดทำระบบการเบิกจ่าย</t>
  </si>
  <si>
    <t>4.ติดตาม ควบคุมกำกับ ระบบการ</t>
  </si>
  <si>
    <t xml:space="preserve"> -แต่งตั้งคณะกรรมการคัดเลือก อสม.ดีเด่นระดับจังหวัด</t>
  </si>
  <si>
    <t xml:space="preserve"> -ประชุมคณะกรรมการคัดเลือก อสม.ดีเด่นระดับจังหวัด</t>
  </si>
  <si>
    <t xml:space="preserve"> -คณะกรรมการฯ ดำเนินการคัดเลือก อสม.ดีเด่นระดับจังหวัด</t>
  </si>
  <si>
    <t>เครื่องดื่ม คกก./อสม./จนท.170 คนx180 บาท</t>
  </si>
  <si>
    <t xml:space="preserve"> -ค่าอาหารว่าง อาหารกลางวันและเครื่องดื่ม 80 คนx 180 บาทx2 ครั้ง</t>
  </si>
  <si>
    <t>1.3 จัดประชุมเชิงปฏิบัติการ"แลกเปลี่ยนเรียนรู้ก้าวสู่ อสม.ดีเด่นด้านสุขภาพ"</t>
  </si>
  <si>
    <t>2.1 เพื่อสร้างองค์ความรู้งานสุขภาพภาคประชาชนในพื้นที่จังหวัดสิงห์บุรี</t>
  </si>
  <si>
    <t xml:space="preserve"> -ค่าอาหารว่าง อาหารกลางวันและเครื่องดื่ม 20 คนx 180 บาทx 3 ครั้ง</t>
  </si>
  <si>
    <t xml:space="preserve"> -ค่าอาหารว่าง อาหารกลางวันและเครื่องดื่ม 25 คนx 105 บาท </t>
  </si>
  <si>
    <t xml:space="preserve"> -ค่าอาหารว่าง อาหารกลางวันและเครื่องดื่ม 40 คนx 180 บาท </t>
  </si>
  <si>
    <t xml:space="preserve"> -เงินรางวัล อสม.ดีเด่นระดับอำเภอ6 อำเภอๆ ละ10 สาขาๆ ละ 500 บาท</t>
  </si>
  <si>
    <t>จากกรมสนับสนุนบริการสุขภาพ</t>
  </si>
  <si>
    <t xml:space="preserve"> -ค่าวัสดุประชาสัมพันธ์การรณรงค์ฯ และค่าใช้จ่ายอื่นๆ</t>
  </si>
  <si>
    <t xml:space="preserve"> -ค่าอาหารว่าง อาหารกลางวันและเครื่องดื่ม 350 คนx 180 บาท</t>
  </si>
  <si>
    <t xml:space="preserve">1.มีเครือข่ายระบบรับ-ส่งต่อผู้ป่วยจังหวัดสิงห์บุรี
</t>
  </si>
  <si>
    <t>2.มีข้อมูลรายงานเพื่อนำมาใช้พัฒนาระบบบริการภายในเขตเพื่อลดการส่งต่อผู้ป่วยออกนอกเขต</t>
  </si>
  <si>
    <t>เพื่อสำรวจความพึงพอใจของผู้รับบริการที่มาใช้บริการโรงพยาบาล 6 แห่ง</t>
  </si>
  <si>
    <t>จำนวน 2 ครั้ง ในเดือนกุมภาพันธ์และกรกฎาคม 59</t>
  </si>
  <si>
    <t xml:space="preserve">4.ค่าน้ำมันเชื้อเพลิง           </t>
  </si>
  <si>
    <t>2.1 การดูแลรักษาโรคเบาหวานและความดันโลหิตสูง</t>
  </si>
  <si>
    <t>1.เพื่อพัฒนาระบบบริการดูแลรักษา/ชะลอการเสื่อมของไต</t>
  </si>
  <si>
    <t>2.เพื่อให้ผู้ป่วยโรคไตได้รับการดูแลตามมาตรฐาน</t>
  </si>
  <si>
    <t>ทางการดำเนินงานและสนับสนุนการดำเนินงาน CKD Clinic</t>
  </si>
  <si>
    <t>งานควบคุมและป้องกันโรคมะเร็งปากมดลูก และมะเร็งเต้านม</t>
  </si>
  <si>
    <t>ที่ยังไม่เคยได้รับการตรวจมะเร็งปากมดลูก</t>
  </si>
  <si>
    <t xml:space="preserve"> - กำหนดนโยบายและแนวทางการดำเนินงานและสนับสนุนการดำเนินงาน</t>
  </si>
  <si>
    <t xml:space="preserve"> - รวบรวมผลการดำเนินงานในภาพจังหวัด</t>
  </si>
  <si>
    <t>2.เพื่อให้สตรีกลุ่มเป้าหมายที่พบความผิดปกติได้รับการรักษาและส่งต่อตามมาตรฐาน</t>
  </si>
  <si>
    <t>1.เพื่อให้สตรีกลุ่มเป้าหมายมีทักษะการตรวจเต้านมด้วยทักษะการตรวจเต้านมด้วย</t>
  </si>
  <si>
    <r>
      <t>ระดับจังหวัด (มะเร็งเต้านม)</t>
    </r>
    <r>
      <rPr>
        <sz val="14"/>
        <color theme="1"/>
        <rFont val="Angsana New"/>
        <family val="1"/>
      </rPr>
      <t xml:space="preserve">           -จัดกิจกรรมรณรงค์ตรวจเต้านมด้วยตนเองและเครื่องตรวจเอ็กซเรย์เต้านมเคลื่อนที่(Mammogram)</t>
    </r>
  </si>
  <si>
    <t>1.เพื่อคัดกรองมะเร็งปากมดลูกด้วยวิธีการ Pap smearในสตรีกลุ่มเป้าหมาย</t>
  </si>
  <si>
    <t>2.สตรีกลุ่มเป้าหมายที่พบความผิดปกติได้รับการรักษาและส่งต่อตามมาตรฐาน</t>
  </si>
  <si>
    <t>บูรณาการservicd plan</t>
  </si>
  <si>
    <t>ทุกระดับ หมู่บ้าน ตำบล อำเภอ</t>
  </si>
  <si>
    <t xml:space="preserve"> -ดำเนินงาน/ประเมินผลงานโดยการมีส่วนร่วมจากทุกภาคส่วน</t>
  </si>
  <si>
    <t xml:space="preserve"> -แจ้งรายละเอียดแนวทางการดำเนินงานให้คณะกรรมการระดับอำเภอฯทราบ</t>
  </si>
  <si>
    <t>1. เพื่อประสานและติดตามแผนการดำเนินงานป้องกัน</t>
  </si>
  <si>
    <t xml:space="preserve"> - จ้างเหมาจัดทำโปสเตอร์ประชาสัมพันธ์ข้อมูล</t>
  </si>
  <si>
    <t xml:space="preserve"> - อาหารว่างและเครื่องดื่มและค่าตอบแทนวิทยากร</t>
  </si>
  <si>
    <t>1.ประสานภาคีทุกภาคส่วนให้มีส่วนร่วมสนับสนุนและดำเนินงานป้องกันและแก้ไขปัญหาเอดส์</t>
  </si>
  <si>
    <t>2. ประสานคณะอนุกรรมการป้องกันและแก้ไขปัญหาเอดส์จังหวัด 1  ครั้ง 38  คน</t>
  </si>
  <si>
    <t>และแก้ไขปัญหาเอดส์องค์กรปกครองส่วนท้องถิ่น และหน่วยงาน/องค์กร</t>
  </si>
  <si>
    <t>2. เพื่อลดอัตราการติดเชื้อเอชไอวีในกลุ่มประชากรวัยเจริญพันธุ์</t>
  </si>
  <si>
    <t>3. รวบรวมและวิเคราะห์ข้อมูลประเมินผลการดำเนินงานป้องกันและ</t>
  </si>
  <si>
    <t>แก้ไขปัญหาเอดส์</t>
  </si>
  <si>
    <t>จังหวัดเสนอผู้บริหารและคณะผู้ตรวจราชการ  2  ครั้ง</t>
  </si>
  <si>
    <t>3. เพื่อลดอัตราการตายเนื่องจากเอดส์ และ</t>
  </si>
  <si>
    <t>ผู้ได้รับผลกระทบจาก</t>
  </si>
  <si>
    <t>เอดส์เข้าถึงบริการทางการแพทย์ สังคม เศรษฐกิจ และการศึกษามากขึ้น</t>
  </si>
  <si>
    <t>5. ติดตามเยี่ยมสถานบริการทางเพศในพื้นที่ ที่สำรวจได้เดือนละ 1 ครั้ง</t>
  </si>
  <si>
    <t>1.สนับสนุนงบประมาณการดำเนินระบาดวิทยาและSRRT ในการประเมินมาตรฐานระบาดวิทยาโรคติดต่อ ในทุก รพ.สต.</t>
  </si>
  <si>
    <t>2.สสจ. ออกประเมินมาตรฐานระบาดวิทยาโรคติดต่อ ใน รพ และ สสอ ร้อยละ 100</t>
  </si>
  <si>
    <t>3.สสอ. ออกประเมินมาตรฐานระบาดวิทยาโรคติดต่อ ใน รพ.สต. ร้อยละ 100</t>
  </si>
  <si>
    <t>1.เครือข่ายระบาดวิทยามีการจัดตั้งทีม SRRTในระดับจังหวัด/อำเภอ/ตำบล</t>
  </si>
  <si>
    <t>1.ค่าวิทยากร 1 คน 16 ชมๆละ 600 บาท</t>
  </si>
  <si>
    <t>2.ค่าอาหารกลางวันผู้เข้าอบรม80 คน x 250 บาท x 2 มื้อ</t>
  </si>
  <si>
    <t>6.ค่าเช่าห้องประชุมจำนวน 2 วันๆละ 10,000 บาท</t>
  </si>
  <si>
    <t xml:space="preserve">4.ค่าที่พักวิทยากร1 คน x 900  บาท x 2 คืน </t>
  </si>
  <si>
    <t xml:space="preserve">๑.การประเมินความเสี่ยง (Assessment)        </t>
  </si>
  <si>
    <t xml:space="preserve">   ๒.การเตรียมพร้อม (Preparedness)</t>
  </si>
  <si>
    <t>1.เพื่อให้เกิดการพัฒนายกระดับมาตรฐานการ</t>
  </si>
  <si>
    <t xml:space="preserve"> -ค่าอาหารกลางวัน15 คนx130 บาท1 มื้อ</t>
  </si>
  <si>
    <t>เจ้าหน้าที่สาธารณสุขและ อสม.3 ตำบลๆละ 5 คน</t>
  </si>
  <si>
    <t xml:space="preserve"> 1. จัดทำแผนการใช้ยาปลอดภัยในชุมชนระดับอำเภอโดยค้นหาปัญหาของชุมชน (คัดกรองผู้ป่วยจากการเยี่ยมบ้าน จากข้อมูลปี2558)</t>
  </si>
  <si>
    <t xml:space="preserve">นัยนา        </t>
  </si>
  <si>
    <t>ธรรมกรณ์</t>
  </si>
  <si>
    <t>นายไชยรัตน์</t>
  </si>
  <si>
    <t xml:space="preserve"> แย้มศิริ</t>
  </si>
  <si>
    <t xml:space="preserve">นางฐิติมา </t>
  </si>
  <si>
    <t>วัฒนตระการ</t>
  </si>
  <si>
    <t>จันทรวิจิตร</t>
  </si>
  <si>
    <t>นางอุสาห์</t>
  </si>
  <si>
    <t xml:space="preserve"> มีประเสริฐ</t>
  </si>
  <si>
    <t xml:space="preserve">นายอาคม </t>
  </si>
  <si>
    <t>กลัดสอาด</t>
  </si>
  <si>
    <t xml:space="preserve">นายธนวัฒน์ </t>
  </si>
  <si>
    <t>1. เพื่อพัฒนาสถานพยาบาลเอกชน</t>
  </si>
  <si>
    <t xml:space="preserve">นายไชยรัตน์ </t>
  </si>
  <si>
    <t>แย้มศิริ</t>
  </si>
  <si>
    <t xml:space="preserve">นางนภาพร     </t>
  </si>
  <si>
    <t xml:space="preserve">นลินลักษณ์        </t>
  </si>
  <si>
    <t>อิ่นคำ</t>
  </si>
  <si>
    <t>กรมแพทย์แผนไทย</t>
  </si>
  <si>
    <t xml:space="preserve">นลินลักษณ์ </t>
  </si>
  <si>
    <t>งบ อย./แพทย์แผนไทย 327,000</t>
  </si>
  <si>
    <t>โครงของบฯ</t>
  </si>
  <si>
    <t>ให้เป็นผู้ที่มีวินัยและป้องกันมิให้มีการกระทำผิดวินัย</t>
  </si>
  <si>
    <t xml:space="preserve">หารือ และเพิ่มพูนทักษะเกี่ยวกับวินัย และการรักษาวินัย </t>
  </si>
  <si>
    <t>ค่าตอบแทนคณะกรรมการสอบสวนวินัยร้ายแรงและตอบแทนคณะกรรมการสอบข้อเท็จจริงความรับผิดทางละเมิด</t>
  </si>
  <si>
    <t>เสริมสร้างขวัญและกำลังใจแก่ผู้ปฏิบัติงานนิติการ</t>
  </si>
  <si>
    <t xml:space="preserve"> 5 คน</t>
  </si>
  <si>
    <t>นายนิติธร ษมาวิมล</t>
  </si>
  <si>
    <t>นางปิยนุช มีชาญ</t>
  </si>
  <si>
    <t>1โครงการพัฒนาระบบบริหารจัดการและพัฒนาทรัพยากรบุคคล เพื่อความสำเร็จขององค์กร</t>
  </si>
  <si>
    <t>นายประสิทธิ์ วงค์สกุลเกียรติ์</t>
  </si>
  <si>
    <t>1 เพื่อพัฒนาระบบการบริหารจัดการและพัฒนาทรัพยากรบุคคลให้มีประสิทธิภาพ</t>
  </si>
  <si>
    <t>1.1 ทบทวนคำสั่งคณะกรรมการCHOR จังหวัด และ จัดทำคำสั่งคณะกรรมการ CHORระดับอำเภอทุกอำเภอ</t>
  </si>
  <si>
    <t>ทรัพยากรบุคคล  2 ครั้ง</t>
  </si>
  <si>
    <t>เลิศทางการบริหารและพัฒนา</t>
  </si>
  <si>
    <t>พัฒนาศักยภาพสู่ความเป็น</t>
  </si>
  <si>
    <t>2 โครงการพัฒนาทรัพยากรบุคคลเพื่อความสำเร็จขององค์กร</t>
  </si>
  <si>
    <t>เพื่อพัฒนาบุคลากรให้มีความรู้ ความสามารถ ทักษะสมรรถนะ ทั้งด้านบริหาร บริการวิชาการ ในทุกระดับ</t>
  </si>
  <si>
    <t>บุคลากรบรรจุใหม่</t>
  </si>
  <si>
    <t>ประสิทธิภาพในการปฏิบัติงานประจำปี 2559</t>
  </si>
  <si>
    <t xml:space="preserve"> จำนวน 2 วัน</t>
  </si>
  <si>
    <t>สาธารณสุขระดับกลาง รุ่นที่ 30 ประจำปี 2559</t>
  </si>
  <si>
    <t>2.6 การพัฒนาขีดวามสามารถ</t>
  </si>
  <si>
    <t>3.โครงการพัฒนาองค์กรเพื่อความสำเร็จสสจ. สิงห์ สร้างสรรค์สร้างสุข</t>
  </si>
  <si>
    <t>1. เพื่อสร้างองค์กรที่มีชีวิต มีการเจริญเติบโต สร้างการมีส่วนร่วม</t>
  </si>
  <si>
    <t>3.1 จัดตั้งคณะกรรมการพัฒนาองค์กรเพื่อความสำเร็จสสจ. สิงห์ สร้างสรรค์สร้างสุข</t>
  </si>
  <si>
    <t>สสจ.สิงห์ สร้างสรรค์ สร้างสุข 3 วัน 2 คืน</t>
  </si>
  <si>
    <t>อาหารว่าง และเครื่องดื่ม 2,650บ.</t>
  </si>
  <si>
    <t>4. โครงการเสริมแรงจูงใจ ขวัญกำลังใจและความพึงพอใจในการทำงานของบุคลากร สังกัดสำนักงานสาธารณสุขจังหวัดสิงห์บุรี</t>
  </si>
  <si>
    <t>1 เพื่อสำรวจความพึงพอใจของบุคลากรในการทำงาน</t>
  </si>
  <si>
    <t xml:space="preserve">4.1 ดำเนินการสำรวจความพึงพอใจในการทำงานของข้าราชการ ลูกจ้างประจำพนักงานราชการ </t>
  </si>
  <si>
    <t>จนท.กลุ่มงานHR</t>
  </si>
  <si>
    <t>-เบี้ยเลี้ยงการสำรวจความพึงพอใจ10x 12x120</t>
  </si>
  <si>
    <t>-เพื่อส่งเสริมและพัฒนาบุคลากรในสังกัดฯให้มีคุณธรรม จริยธรรม และ</t>
  </si>
  <si>
    <t>1.ประชุมคัดเลือกคนดีศรีสาธารณสุขและหน่วยงานดีเด่นด้านคุณธรรมระดับจังหวัดสิงห์บุรี</t>
  </si>
  <si>
    <t>-บุคลากรและหน่วยงานในสังกัดสสจ.สิงห์บุรี</t>
  </si>
  <si>
    <t>คัดเลือกคนดีศรีสาธารณสุข และหน่วยงานดีเด่น</t>
  </si>
  <si>
    <t>-เพื่อส่งเสริมให้หน่วยงานในสังกัดเผยแพร่</t>
  </si>
  <si>
    <t>ผลงานดีเด่นด้านคุณธรรมจริยธรรม และธรรมาภิบาล</t>
  </si>
  <si>
    <t xml:space="preserve">     1.4.จัดประชุมฯเพื่อคัดเลือกคนดีศรีสาธารณสุข และหน่วยงาน</t>
  </si>
  <si>
    <t>-ค่าอาหารกลางวันอาหารว่าง และ</t>
  </si>
  <si>
    <t xml:space="preserve">-ค่าใช้จ่ายพิธีทางศาสนา </t>
  </si>
  <si>
    <t>2.จัดกิจกรรมเนื่องในวันปีใหม่ไทย(วันสงกรานต์)</t>
  </si>
  <si>
    <t>1.จัดพิธีถวายราชสักการะพระบิดาแห่งการสาธารณสุขไทย</t>
  </si>
  <si>
    <t>บุคลากรในสังกัดสสจ.สิงห์บุรี</t>
  </si>
  <si>
    <t>-ค่าอาหารกลางวัน130 บ.x 100คน</t>
  </si>
  <si>
    <t>2. เพื่อความสะดวกในการจัดทำข้อมูลบุคลากรของแต่ละหน่วยงาน</t>
  </si>
  <si>
    <t>และปราบปรามการทุจริตแห่งชาติ(ป.ป.ช.)</t>
  </si>
  <si>
    <t>บทบาทและการมีส่วนร่วมของภาคประชาชน</t>
  </si>
  <si>
    <t>แผนเสริมสร้างราชการใสสะอาด</t>
  </si>
  <si>
    <t>4. ข้อมูลผลการดำเนินงานตาม</t>
  </si>
  <si>
    <t xml:space="preserve">เสริมสร้างและพัฒนาเครือข่ายภาคประชาชน  </t>
  </si>
  <si>
    <t xml:space="preserve">5. ทุกหน่วยงานรายงานข้อมูลเรื่องกล่าวหา/ข้อร้องเรียนเกี่ยวกับการทุจริตหรือการปฏิบัติและ/หรือละเว้นการปฏิบัติหน้าที่โดยมิชอบของเจ้าหน้าที่ของรัฐ ตามรูปแบบรายงานที่สำนักงานคณะกรรมการป้องกันและปราบปรามการทุจริตแห่งชาติ (ป.ป.ช.) </t>
  </si>
  <si>
    <t>เพื่อให้มีการสร้างความรู้ ความเข้าในแก่ข้าราชการ</t>
  </si>
  <si>
    <t>โดยการจัดอบรมสัมมนาเพื่อเสริมสร้างความ</t>
  </si>
  <si>
    <t>เข้าใจในเรื่องมาตรการเสริมในการป้องกัน</t>
  </si>
  <si>
    <t xml:space="preserve"> - ค่าวิทยากร 7 ชม. X 600 บาท</t>
  </si>
  <si>
    <t>การต่อต้าน</t>
  </si>
  <si>
    <t>การทุจริตตามที่กำหนดไว้ในยุทธศาสตร์ชาติว่าด้วยการป้องกันและ</t>
  </si>
  <si>
    <t>ปราบปรามการทุจริต ระยะที่ 2 (พ.ศ. 2556 - 2560)</t>
  </si>
  <si>
    <t>การทุจริตสธ.</t>
  </si>
  <si>
    <t>งบ ศปท.32000.-</t>
  </si>
  <si>
    <t xml:space="preserve">เพื่อประเมินผลกระทบโครงการส่งเสริมและป้องกันโรคในช่องปากของจังหวัดสิงห์บุรี </t>
  </si>
  <si>
    <t xml:space="preserve"> - ค่าอาหารกลางวัน  อาหารว่างและเครี่องดื่ม 30 คน x 180 บาท</t>
  </si>
  <si>
    <t>1. เพื่อควบคุม กำกับ และติดตามงานทันตสาธารณสุข รวมทั้งรับทราบปัญหา/อุปสรรคและร่วมกันหาแนวทางแก้ไขในการทำงานร่วมกัน</t>
  </si>
  <si>
    <t>1.จัดประชุมทันตบุคลากรชี้แจง /ติดตามงาน</t>
  </si>
  <si>
    <t xml:space="preserve"> - ค่าอาหารกลางวัน/อาหารว่างและเครื่องดื่ม</t>
  </si>
  <si>
    <t xml:space="preserve"> 20 คน x 180 บาท x 10 ครั้ง</t>
  </si>
  <si>
    <t>ให้การดำเนินงานเป็นไปอย่างมีประสิทธิภาพ</t>
  </si>
  <si>
    <t>2.เพื่อพัฒนาศักยภาพบุคลากรผู้เกี่ยวข้องใน</t>
  </si>
  <si>
    <t>การดำเนินงานทันตสาธารณสุข ให้มีความรู้</t>
  </si>
  <si>
    <t>ได้อย่างแท้จริง</t>
  </si>
  <si>
    <t>ความเข้าใจสามารถดำเนินงานทันตสาธารณสุข</t>
  </si>
  <si>
    <t>3.เพื่อส่งเสริมป้องกันทันตสุขภาพเด็กก่อน</t>
  </si>
  <si>
    <t>วัยเรียนในโรงเรียน/ศูนย์พัฒนาเด็กเล็ก</t>
  </si>
  <si>
    <t xml:space="preserve"> 1.ให้บริการส่งเสริม ป้องกันและรักษาสุขภาพช่องปากในโรงพยาบาล และหมุนเวียนในรพ.สต.เครือข่ายที่ไม่มีทันตบุคลากร 2 วัน/สัปดาห์ (รพ.สต.แต่ละแห่งได้ตามเกณฑ์ มากกว่า 200 ครั้ง ต่อ 1000 ประชากร/ปี)</t>
  </si>
  <si>
    <t xml:space="preserve"> 2. สนับสนุนการดำเนินงานของรพ.สต.ในเครือข่ายทั้งในด้าน คน เงิน ของ</t>
  </si>
  <si>
    <t xml:space="preserve"> 1.ให้บริการส่งเสริม ป้องกันและรักษาสุขภาพช่องปาก(รพ.สต.แต่ละแห่งได้ตามเกณฑ์ มากกว่า 200 ครั้ง ต่อ 1000 ประชากร/ปี)</t>
  </si>
  <si>
    <t>โครงการพัฒนาสำนักงานสาธารณสุขให้เป็นองค์กรแห่งการเรียนรู้</t>
  </si>
  <si>
    <t>1.เพื่อพัฒนาสำนักสาธารณสุขจังหวัดสิงห์บุรี ให้เป็นองค์กรแห่งการเรียนรู้</t>
  </si>
  <si>
    <t>1.กำหนดโครงสร้างและต่งตั้งคณพกรรมการแห่งการเรียนรู้ เพื่อขับเคลื่อนการดำเนินงาน</t>
  </si>
  <si>
    <t>1.จัดทำยุทธศาสตร์และแผนปฏิบัติการ งานวิจัย งาน R2R และการจัดการความรู้(KM)</t>
  </si>
  <si>
    <t>3.สร้างและแสวงหาความรู้จากผู้เชี่ยวชาญ(การอบรม/ศึกษาดูงาน)</t>
  </si>
  <si>
    <t>4.สร้างคลังความรู้ให้เป็นระบบ</t>
  </si>
  <si>
    <t>5.จัดเวทีแลกเปลี่ยนเรียนรู้ โดยเชิญผู้เชี่ยวชาญร่วมแลกเปลี่ยน วิพากษ์ ในเวทีประชุมวิชาการ</t>
  </si>
  <si>
    <t>6.กำกับ ติดตามและประเมินผล</t>
  </si>
  <si>
    <t>1.การพัฒนาระบบข้อมูล/รายงาน/ผลงานQOF ฯ</t>
  </si>
  <si>
    <t>โครงการพัฒนาเครือข่ายและระบบประชาสัมพันธ์งานสาธารณสุขจังหวัดสิงห์บุรี  ปี  2559</t>
  </si>
  <si>
    <t>1.2จัดอบรมเชิงปฏิบัติการ</t>
  </si>
  <si>
    <t>และศึกษาดูงานเครือข่าย</t>
  </si>
  <si>
    <t xml:space="preserve">1.ค่าที่พัก จำนวน 60 </t>
  </si>
  <si>
    <t>คนๆละ800 บาท 1 วัน</t>
  </si>
  <si>
    <t>ประชาสัมพันธ์งาน</t>
  </si>
  <si>
    <t>ที่ดีของเครือข่ายประชาสัมพันธ์</t>
  </si>
  <si>
    <t>3.กิจกรรมรณรงค์ สร้างกระแสสังคม</t>
  </si>
  <si>
    <t>3.2จัดทำสื่อประชาสัมพันธ์เพื่อการรณรงค์</t>
  </si>
  <si>
    <t>3.4 ค่าใช้จ่ายในการฝึกอบรม/เดินทางไปราชการ</t>
  </si>
  <si>
    <t>ผู้บริหารในสสจ.และผู้เกี่ยวข้อง</t>
  </si>
  <si>
    <t>3. การประชุมราชการ</t>
  </si>
  <si>
    <t>3.1 ประชุมคณะกรรมการประสานงาน 2 สัปดาห์/ครั้ง</t>
  </si>
  <si>
    <t>3.2 ประชุมราชการอื่นๆ</t>
  </si>
  <si>
    <t>4.1 ค่าตอบแทนคณะกรรมการประกวดราคา (e bidding) งานก่อสร้าง หรืองานจัดซื้อจัดจ้าง วงเงิน 2 ล้านบาทขึ้นไป</t>
  </si>
  <si>
    <t>4.2 ค่าตอบแทนปฏิบัติงานนอกเวลา</t>
  </si>
  <si>
    <t>5. พัฒนาช่องทางการสื่อสาร</t>
  </si>
  <si>
    <t>6. พัฒนาคุณภาพบัญชีหน่วยบริการ  ปี 2558</t>
  </si>
  <si>
    <t>ประกันสังคม 797,388.-</t>
  </si>
  <si>
    <t>ลำดับที่</t>
  </si>
  <si>
    <t>สธ.1</t>
  </si>
  <si>
    <t>สธ.2</t>
  </si>
  <si>
    <t>สธ.3</t>
  </si>
  <si>
    <t>สธ.4</t>
  </si>
  <si>
    <t>สธ.5</t>
  </si>
  <si>
    <t>สธ.6</t>
  </si>
  <si>
    <t>สธ.7</t>
  </si>
  <si>
    <t>สธ.8</t>
  </si>
  <si>
    <t>สธ.9</t>
  </si>
  <si>
    <t>สธ.10</t>
  </si>
  <si>
    <t>สธ.11</t>
  </si>
  <si>
    <t>สธ.12</t>
  </si>
  <si>
    <t>สธ.13</t>
  </si>
  <si>
    <t>สธ.14</t>
  </si>
  <si>
    <t>สธ.15</t>
  </si>
  <si>
    <t>สธ.16</t>
  </si>
  <si>
    <t>สธ.17</t>
  </si>
  <si>
    <t>สธ.18</t>
  </si>
  <si>
    <t>สธ.19</t>
  </si>
  <si>
    <t>สธ.20</t>
  </si>
  <si>
    <t>สธ.21</t>
  </si>
  <si>
    <t>โครงการพัฒนาระบบสุขภาพอำเภอ/ตำบล มุ่งสู่ คปสอ./รพ.สต.ติดดาว จังหวัดสิงห์บุรี ปี ๒๕๕9</t>
  </si>
  <si>
    <t>2 เพื่อพัฒนาระบบบริการปฐมภูมิให้ได้มาตรฐานตามเกณฑ์ และมีเครื่องมือในการกำกับและประกันคุณภาพของระบบต่างๆ</t>
  </si>
  <si>
    <t>3 เพื่อพัฒนาคุณภาพการจัดบริการของโรงพยาบาลและหน่วยบริการปฐมภูมิ ให้ตอบสนองความต้องการและความจำเป็นด้านสุขภาพของประชาชนแบบไร้รอยต่ออย่างเสมอภาคและประชาชนพึงพอใจ</t>
  </si>
  <si>
    <t xml:space="preserve">1 ประชุมทีมพี่เลี้ยง 
คปสอ./รพ.สต. ติดดาว
ระดับจังหวัด/อำเภอ
เพื่อพัฒนาเกณฑ์ 
</t>
  </si>
  <si>
    <t xml:space="preserve">1. ค่าอาหารว่างและเครื่องดื่ม 
60 คนๆ ละ 2 มื้อๆ ละ 25 บาท
เป็นเงิน 3,000 บาท
2. ค่าอาหารกลางวัน 60 คนๆ ละ
130 บาท เป็นเงิน 7,800 บาท
</t>
  </si>
  <si>
    <t xml:space="preserve">60 คน </t>
  </si>
  <si>
    <t>จนท.รพท./รพช./สสอ./รพ.สต.</t>
  </si>
  <si>
    <t xml:space="preserve">2 พัฒนาศักยภาพทีม
พี่เลี้ยงเพื่อนิเทศติดตาม
ประเมินผลการพัฒนาตาม
เกณฑ์ คปสอ. /รพ.สต. 
ติดดาว
</t>
  </si>
  <si>
    <t>14 – 16 ธ.ค. 58</t>
  </si>
  <si>
    <t xml:space="preserve">1. ค่าอาหารว่างและเครื่องดื่ม 
60 คนๆ ละ 3 วันๆ ละ 2 มื้อๆ ละ
25 บาท เป็นเงิน 9,000 บาท
2. ค่าอาหารกลางวัน 60 คนๆ ละ
3 วันๆ ละ 130 บาท 
เป็นเงิน 23,400 บาท
3. ค่าตอบแทนวิทยากร 3 วันๆละ 
6 ชม.ๆ ละ 600 บาท
เป็นเงิน 10,800 บาท
4. ค่าที่พักวิทยากร 3 คืนๆ ละ 
700 บาท เป็นเงิน 2,100 บาท
5. ค่าพาหนะวิทยากร ไป – กลับ
เป็นเงิน 10,000 บาท
6. ค่าวัสดุ 5,000 บาท
</t>
  </si>
  <si>
    <t xml:space="preserve">1 เพื่อพัฒนาระบบสุขภาพอำเภอ (District Health System: DHS) ให้เกิดการบริหารจัดการ ที่มีความร่วมมือ  จากทุกฝ่ายที่เกี่ยวข้องในการจัดการปัญหาสุขภาพ อันจะส่งผลให้ประชาชนได้รับบริการอย่างทั่วถึงและเป็นธรรม
</t>
  </si>
  <si>
    <t xml:space="preserve">3 ทีมประเมิน คปสอ. /รพ.สต. ติดดาว ระดับ
จังหวัด แลกเปลี่ยนเรียนรู้เกณฑ์การประเมินและ
วิธีการประเมินกับทีม
ประเมิน คปสอ. /รพ.สต.
ติดดาว สำนักงาน
สาธารณสุขจังหวัดอุทัยธานี
</t>
  </si>
  <si>
    <t xml:space="preserve">1. ค่าอาหารว่างและเครื่องดื่ม 
40 คนๆ ละ 2 มื้อๆ ละ 25 บาท เป็นเงิน 2,000 บาท
2. ค่าอาหารกลางวัน 40 คนๆ ละ
130 บาท เป็นเงิน 5,200 บาท
3. ค่าตอบแทนวิทยากร 3 ชม.ๆ ละ
600 บาท เป็นเงิน 1,800 บาท
4. ค่าของฝาก เป็นเงิน 2,000 บาท
5. ค่าน้ำมันเชื้อเพลิง
เป็นเงิน 5,000 บาท
</t>
  </si>
  <si>
    <t xml:space="preserve">4 ประชุมชี้แจงเกณฑ์ประเมิน </t>
  </si>
  <si>
    <t xml:space="preserve">1. ค่าอาหารว่างและเครื่องดื่ม 
70 คนๆ ละ 2 มื้อๆ ละ 25 บาท
เป็นเงิน 3,500 บาท
2. ค่าอาหารกลางวัน 70 คนๆ ละ
130 บาท เป็นเงิน 9,100 บาท
3. ค่าจ้างจัดทำเอกสาร 
เป็นเงิน 5,000 บาท
</t>
  </si>
  <si>
    <t xml:space="preserve">70 คน </t>
  </si>
  <si>
    <t xml:space="preserve">5 ทีมประเมิน คปสอ./
รพ.สต. ติดดาว ระดับ
จังหวัด ออกตรวจประเมิน 
</t>
  </si>
  <si>
    <t xml:space="preserve">มี.ค. 59
ก.ค. 59
</t>
  </si>
  <si>
    <t xml:space="preserve">คปสอ.ทุกอำเภอ และ
รพ.สต. อำเภอละ 2 แห่ง
(อำเภอคัดเลือก 1 แห่ง, สสจ. สุ่ม 1 แห่ง) 2 ครั้ง
</t>
  </si>
  <si>
    <t xml:space="preserve">สนับสนุนค่าอาหารกลางวัน อาหารว่างและเครื่องดื่ม ทีมประเมินและผู้รับการประเมิน 
คปสอ.ละ 5,000 บาท 
</t>
  </si>
  <si>
    <t xml:space="preserve">6 ประชุมคณะ
กรรมการฯ เพื่อสรุปผลการดำเนินงานและปัญหา
อุปสรรค
</t>
  </si>
  <si>
    <t>จำนวน 60 คน</t>
  </si>
  <si>
    <t xml:space="preserve"> 60 คน</t>
  </si>
  <si>
    <t xml:space="preserve">7 จัดเวทีแลกเปลี่ยน
เรียนรู้การพัฒนาคุณภาพ 
คป.สอ./รพ.สต. และมอบรางวัลให้แก่พื้นที่ที่มีผลงานดีเด่น
</t>
  </si>
  <si>
    <t xml:space="preserve">100 คน </t>
  </si>
  <si>
    <t xml:space="preserve">1. ค่าอาหารว่างและเครื่องดื่ม
๑๐๐ คนๆ ละ 2 มื้อ ๆ ละ 50 บาท
เป็นเงิน 10,๐๐๐  บาท
2. ค่าอาหารกลางวัน ๑๐๐ คนๆ ละ 
150 บาท เป็นเงิน 15,๐๐๐  บาท
3. เงินรางวัล คปสอ. 5 ดาว 1 แห่ง
เป็นเงิน 100,000 บาท
4. เงินรางวัล รพ.สต. 5 ดาว 
6 อำเภอๆ ละ 1 แห่งๆ ละ
30,000 บาท เป็นเงิน 180,000  บาท
5. เงินรางวัล รพ.สต. 3 ดาว 14
แห่งๆ ละ 5,000 บาท 
เป็นเงิน 70,000 บาท
6. ค่าวัสดุ เป็นเงิน  5,0๐๐  บาท
</t>
  </si>
  <si>
    <t>โครงการสำรวจสุขภาพประชาชน จังหวัดสิงห์บุรี  ปี 2559</t>
  </si>
  <si>
    <t>ย1-1.103</t>
  </si>
  <si>
    <t>ย1-1.303</t>
  </si>
  <si>
    <t>ย1-1.404</t>
  </si>
  <si>
    <t>ย1-1.406</t>
  </si>
  <si>
    <t>ย.1-1.407</t>
  </si>
  <si>
    <t>2.เพื่อลดการสูญเสียฟันในกลุ่มผู้สูงอายุและสนับสนุนชมรมผู้สูงอายุ</t>
  </si>
  <si>
    <t>ผู้สูงอายุนอกสถานที่ในต่างจังหวัด</t>
  </si>
  <si>
    <t>ย2-2.104</t>
  </si>
  <si>
    <t>ย2-2.205</t>
  </si>
  <si>
    <t>ย2-2.210</t>
  </si>
  <si>
    <t>ย2-2.302</t>
  </si>
  <si>
    <t>ย2-2.303</t>
  </si>
  <si>
    <t>ย2-2.304</t>
  </si>
  <si>
    <t>ย2-2.305</t>
  </si>
  <si>
    <t>ย2-2.309</t>
  </si>
  <si>
    <t>ย2-2.407</t>
  </si>
  <si>
    <t>ย2-2.411</t>
  </si>
  <si>
    <t>ย3-3.104</t>
  </si>
  <si>
    <t>ย3-3.301</t>
  </si>
  <si>
    <t>ย3-3.302</t>
  </si>
  <si>
    <t>ย3-3.303</t>
  </si>
  <si>
    <t>ย3-3.304</t>
  </si>
  <si>
    <t>ย3-3.305</t>
  </si>
  <si>
    <t>ย3-3.306</t>
  </si>
  <si>
    <t>ย3-3.307</t>
  </si>
  <si>
    <t>ย3-3.402</t>
  </si>
  <si>
    <t>ย3-3.403</t>
  </si>
  <si>
    <t>ย3-3.404</t>
  </si>
  <si>
    <t>ย3-3.405</t>
  </si>
  <si>
    <t>ย3-3.406</t>
  </si>
  <si>
    <t>ย3-3.407</t>
  </si>
  <si>
    <t>ย3-3.602</t>
  </si>
  <si>
    <t>ย3-3.709</t>
  </si>
  <si>
    <t>ย3-3.715</t>
  </si>
  <si>
    <t>1.เพื่อสนับสนุนการดำเนินสาธารณสุข</t>
  </si>
  <si>
    <t>ย3-3.3</t>
  </si>
  <si>
    <t>ย1-1.204</t>
  </si>
  <si>
    <t>งบสป.1,000,000</t>
  </si>
  <si>
    <t>มีการพัฒนาระบบบริการอย่างมีประสิทธิภาพสอดคล้องกับสภาพปัญหาของพื้นที่และตอบรับนโยบายของรัฐบาล</t>
  </si>
  <si>
    <r>
      <t>1.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คำสั่งแต่งตั้งคณะกรรมการขับเคลื่อนยุทธศาสตร์สุขภาพจังหวัดสิงห์บุรี</t>
    </r>
  </si>
  <si>
    <r>
      <t>2.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ทบทวนคำสั่งคณะกรรมการพัฒนาระบบบริการจังหวัดสิงห์บุรี (service plan)</t>
    </r>
  </si>
  <si>
    <t>คณะอำนวยการและคณะทำงาน</t>
  </si>
  <si>
    <t>พ.ย. – ธ.ค. 58</t>
  </si>
  <si>
    <r>
      <t>3.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ประชุมชี้แจงแนวทางการทำงานในภาพรวม</t>
    </r>
  </si>
  <si>
    <r>
      <t>4.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ประชุมเพื่อกำหนดแผนการทำงาน และตัวชี้วัด (Keyperformance indicator : KPI)</t>
    </r>
  </si>
  <si>
    <t>คณะกรรมการทั้ง 14 สาขา</t>
  </si>
  <si>
    <r>
      <t>5.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คณะทำงานดำเนินกิจกรรมตามแผน</t>
    </r>
  </si>
  <si>
    <t>ธ.ค. 58-  ส.ค. 59</t>
  </si>
  <si>
    <r>
      <t>6.</t>
    </r>
    <r>
      <rPr>
        <sz val="7"/>
        <color theme="1"/>
        <rFont val="Times New Roman"/>
        <family val="1"/>
      </rPr>
      <t xml:space="preserve">          </t>
    </r>
    <r>
      <rPr>
        <sz val="14"/>
        <color theme="1"/>
        <rFont val="Angsana New"/>
        <family val="1"/>
      </rPr>
      <t>ติดตามผลการดำเนินงาน วิเคราะห์และสรุปผลการดำเนินงาน</t>
    </r>
  </si>
  <si>
    <t>ส.ค. – ก.ย. 59</t>
  </si>
  <si>
    <t>โครงการพัฒนาระบบบริการสุภาพด้านสาธารณสุข</t>
  </si>
  <si>
    <t>ย2-2.201</t>
  </si>
  <si>
    <t>ค่าศึกษาดูงาน</t>
  </si>
  <si>
    <t>MOU 11</t>
  </si>
  <si>
    <t>MOU 12</t>
  </si>
  <si>
    <t>MOU 16</t>
  </si>
  <si>
    <t>MOU 18</t>
  </si>
  <si>
    <t>สห.1</t>
  </si>
  <si>
    <t>สห.2</t>
  </si>
  <si>
    <t>ขส.5</t>
  </si>
  <si>
    <t>ขส.6</t>
  </si>
  <si>
    <t>ส่งเสริมสุขภาพ</t>
  </si>
  <si>
    <t>พญ.สิทธิธนา โตอ่อน</t>
  </si>
  <si>
    <t>ผช.นพ.สสจ. HR</t>
  </si>
  <si>
    <t>ผช.นพ.สสจ. SP.</t>
  </si>
  <si>
    <t>ทรัพยากรบุคคล</t>
  </si>
  <si>
    <t>มีงบ สป.</t>
  </si>
  <si>
    <t>มีงบ 26000</t>
  </si>
  <si>
    <t>ในการติดตามตรวจสอบการทุจริตหรือ</t>
  </si>
  <si>
    <t>ประชุมชี้แจงผู้ใช้งานระบบ  สารบรรณ electronic ,teamSpeak</t>
  </si>
  <si>
    <t xml:space="preserve"> - ประชุมพัฒนาศักยภาพ ด้านการเงินการคลัง 2 ครั้ง ๆละ 2 วัน รวมเป็นเงิน</t>
  </si>
  <si>
    <t xml:space="preserve"> - แจ้งเป้าหมายการเบิกจ่ายประจำปีงบประมาณ พ.ศ.2559 ให้หน่วยงานในสังกัดทุกแห่ง ทราบ ดังนี้คือ              ไตรมาสที่ 1 ร้อยละ 30           ไตรมาสที่ 2 ร้อยละ 52          ไตรมาสที่ 3 ร้อยละ 73           ไตรมาสที่ 4 ร้อยละ 96               </t>
  </si>
  <si>
    <t xml:space="preserve"> - แจ้งเป้าหมายการเบิกจ่ายงบลงทุน ประจำปีงบประมาณ พ.ศ.2559 ให้หน่วยงานในสังกัดทุกแห่ง ทราบ ดังนี้คือ                       -สะสม ณ สิ้นไตรมาสที่ 1 ร้อยละ 19                                - สะสม ณ สิ้นไตรมาสที่ 2 ร้อยละ 40                                 -สะสม ณ สิ้นไตรมาส ที่ 3 ร้อยละ 61                                 - สะสม ณ สิ้นไตรมาสที่ 4 ร้อยละ 88</t>
  </si>
  <si>
    <t>ระบุเดือน ที่ดำเนินการ</t>
  </si>
  <si>
    <t>2.1.1 ปฐมนิเทศบุคลากรบรรจุใหม่ที่มารายงานตัว</t>
  </si>
  <si>
    <t>เพิ่มพูนความรู้ ทักษะและ</t>
  </si>
  <si>
    <t>ใฝ่รู้และพัฒนาตนเอง</t>
  </si>
  <si>
    <t xml:space="preserve">เชื่อมโยง </t>
  </si>
  <si>
    <t>5.โครงการสร้างเสริมและพัฒนาคุณธรรมจริยธรรมและธรรมาภิบาล ของสำนักงานสาธารณสุขจังหวัดสิงห์บุรี ประจำปี2559</t>
  </si>
  <si>
    <t>6.โครงการจัดงานวันมหิดล(24 กันยายน)ประจำปี 2559</t>
  </si>
  <si>
    <t>-เพื่อเป็นการถวายสักการะ แสดงกตัญญูกตเวที และรำลึกถึงพระมหากรุณาธิคุณพระบิดาแห่งการสาธารณสุขไทย</t>
  </si>
  <si>
    <t>7. ให้หน่วยงานในสังกัด รพช./สสอ./สอ. จัดทำสำเนาประวัติข้าราชการ (ก.พ. 7) ให้เป็นปัจจุบันทุกคน</t>
  </si>
  <si>
    <r>
      <t>ระดับตำบล</t>
    </r>
    <r>
      <rPr>
        <sz val="14"/>
        <color indexed="12"/>
        <rFont val="Angsana New"/>
        <family val="1"/>
      </rPr>
      <t xml:space="preserve">                              1. จัดทำฐานข้อมูลสถานการณ์สิ่งแวดล้อมสุขภาพระดับตำบล ระบบเฝ้าระวังภัยด้านสิ่งแวดล้อม                    </t>
    </r>
  </si>
  <si>
    <r>
      <t>ระดับจังหวัด</t>
    </r>
    <r>
      <rPr>
        <sz val="14"/>
        <color indexed="12"/>
        <rFont val="Angsana New"/>
        <family val="1"/>
      </rPr>
      <t xml:space="preserve">                               1. การพัฒนารูปแบบการจัดการมูลฝอยติดเชื้อในรูปเครือข่ายระดับตำบล/อำเภอ/จังหวัด และ อปท.</t>
    </r>
  </si>
  <si>
    <t xml:space="preserve">    5.5 รณรงค์ลด ละ เลิกการใช้กล่องโฟมในการบรรจุอาหาร</t>
  </si>
  <si>
    <t>2. อบรมเชิงปฏิบัติการด้านอนามัยสิ่งแวดล้อม แก่ จนท. สาธารณสุขระดับอำเภอ/ตำบล</t>
  </si>
  <si>
    <t xml:space="preserve">   4.5 รณรงค์ลด ละ เลิกการใช้กล่องโฟมในการบรรจุอาหาร</t>
  </si>
  <si>
    <r>
      <t>ระดับจังหวัด</t>
    </r>
    <r>
      <rPr>
        <sz val="14"/>
        <color indexed="12"/>
        <rFont val="Angsana New"/>
        <family val="1"/>
      </rPr>
      <t xml:space="preserve">                                1. จัดประชุม อสธจ. และดำเนินงานตามบทบาทหน้าที่(วาระตามนโยบายด้านอนามัยสิ่งแวดล้อม และสถานการณ์ของจังหวัด)</t>
    </r>
  </si>
  <si>
    <t>2. เผยแพร่ และดำเนินงานแก้ไขปัญหาตาม มติ อสธจ.(ด้านการใช้กฏหมาย สธ.และด้านการจัดการด้านอนามัยสิ่งแวดล้อม)</t>
  </si>
  <si>
    <t>1. พัฒนาความรู้ด้านกฏหมายสาธารณสุข และการออกข้อกำหนดของท้องถิ่น แก่ จพง.ท้องถิ่น(อปท/ท้องถิ่นอำเภอ)</t>
  </si>
  <si>
    <r>
      <rPr>
        <u/>
        <sz val="14"/>
        <color indexed="12"/>
        <rFont val="Angsana New"/>
        <family val="1"/>
      </rPr>
      <t>ระดับอำเภอ/คปสอ</t>
    </r>
    <r>
      <rPr>
        <sz val="14"/>
        <color indexed="12"/>
        <rFont val="Angsana New"/>
        <family val="1"/>
      </rPr>
      <t xml:space="preserve">                     1. เผยแพร่ และดำเนินงานแก้ไขปัญหาฯ ตาม มติ อสธจ.                         </t>
    </r>
  </si>
  <si>
    <t xml:space="preserve">2. อบรมเชิงปฏิบัติการด้านกฏหมายสาธารณสุข แก่เจ้าพนักงานสาธารณสุขระดับตำบล(รพ.สต.)                        </t>
  </si>
  <si>
    <r>
      <rPr>
        <u/>
        <sz val="14"/>
        <color indexed="12"/>
        <rFont val="Angsana New"/>
        <family val="1"/>
      </rPr>
      <t>ระดับจังหวัด</t>
    </r>
    <r>
      <rPr>
        <sz val="14"/>
        <color indexed="12"/>
        <rFont val="Angsana New"/>
        <family val="1"/>
      </rPr>
      <t xml:space="preserve">                                1. จัดทำฐานข้อมูลส้วมสาธารณะ ในจังหวัดสิงห์บุรี</t>
    </r>
  </si>
  <si>
    <r>
      <rPr>
        <u/>
        <sz val="14"/>
        <color indexed="12"/>
        <rFont val="Angsana New"/>
        <family val="1"/>
      </rPr>
      <t>ระดับอำเภอ / คปสอ.</t>
    </r>
    <r>
      <rPr>
        <sz val="14"/>
        <color indexed="12"/>
        <rFont val="Angsana New"/>
        <family val="1"/>
      </rPr>
      <t xml:space="preserve">                   1. รวบรวมข้อมูลส้วมสาธารณะ  ในเขตพื้นที่รับผิดขอบ</t>
    </r>
  </si>
  <si>
    <r>
      <rPr>
        <u/>
        <sz val="14"/>
        <color indexed="12"/>
        <rFont val="Angsana New"/>
        <family val="1"/>
      </rPr>
      <t>ระดับตำบล</t>
    </r>
    <r>
      <rPr>
        <sz val="14"/>
        <color indexed="12"/>
        <rFont val="Angsana New"/>
        <family val="1"/>
      </rPr>
      <t xml:space="preserve">                                  1. สำรวจส้วมสาธารณะ  ในเขตรับผิดชอบ</t>
    </r>
  </si>
  <si>
    <r>
      <rPr>
        <u/>
        <sz val="14"/>
        <color indexed="12"/>
        <rFont val="Angsana New"/>
        <family val="1"/>
      </rPr>
      <t>ระดับจังหวัด</t>
    </r>
    <r>
      <rPr>
        <sz val="14"/>
        <color indexed="12"/>
        <rFont val="Angsana New"/>
        <family val="1"/>
      </rPr>
      <t xml:space="preserve">                                 1. พัฒนาความรู้ เกี่ยวกับการจัดบริการอาชีวอนามัย สำหรับเจ้าหน้าที่สาธารณสุข</t>
    </r>
  </si>
  <si>
    <r>
      <rPr>
        <u/>
        <sz val="14"/>
        <color indexed="12"/>
        <rFont val="Angsana New"/>
        <family val="1"/>
      </rPr>
      <t>ระดับอำเภอ / คปสอ</t>
    </r>
    <r>
      <rPr>
        <sz val="14"/>
        <color indexed="12"/>
        <rFont val="Angsana New"/>
        <family val="1"/>
      </rPr>
      <t>.                    1. จัดทำแผนงาน/โครงการการเฝ้าระวัง ป้องกัน ควบคุมโรคและภัยสุขภาพสำหรับเกษตรกร ระดับอำเภอ</t>
    </r>
  </si>
  <si>
    <r>
      <rPr>
        <u/>
        <sz val="14"/>
        <color indexed="12"/>
        <rFont val="Angsana New"/>
        <family val="1"/>
      </rPr>
      <t>ระดับอำเภอ / คปสอ.</t>
    </r>
    <r>
      <rPr>
        <sz val="14"/>
        <color indexed="12"/>
        <rFont val="Angsana New"/>
        <family val="1"/>
      </rPr>
      <t xml:space="preserve">                     1. จัดทำ พัฒนาระบบฐานข้อมูลสถานประกอบการในพื้นที่ </t>
    </r>
  </si>
  <si>
    <r>
      <rPr>
        <u/>
        <sz val="14"/>
        <color indexed="12"/>
        <rFont val="Angsana New"/>
        <family val="1"/>
      </rPr>
      <t>ระดับตำบล</t>
    </r>
    <r>
      <rPr>
        <sz val="14"/>
        <color indexed="12"/>
        <rFont val="Angsana New"/>
        <family val="1"/>
      </rPr>
      <t xml:space="preserve">                                  1. จัดทำ พัฒนาระบบฐานข้อมูลสถานประกอบการในพื้นที่</t>
    </r>
  </si>
  <si>
    <r>
      <rPr>
        <u/>
        <sz val="14"/>
        <color indexed="12"/>
        <rFont val="Angsana New"/>
        <family val="1"/>
      </rPr>
      <t>ระดับจังหวัด</t>
    </r>
    <r>
      <rPr>
        <sz val="14"/>
        <color indexed="12"/>
        <rFont val="Angsana New"/>
        <family val="1"/>
      </rPr>
      <t xml:space="preserve">                               1. สำรวจสถานการณ์การใช้โฟมบรรจุอาหาร  และจัดทำทะเบียน ร้านอาหารและแผงลอยจำหน่ายอาหารภายในหน่วยงานที่ไม่ใช้ภาชนะโฟมบรรจุอาหาร 100%</t>
    </r>
  </si>
  <si>
    <t>เอกสาร, แผ่นพับ, สติ๊กเกอร์ ประชาสัมพันธ์ สนับสนุนจากส่วนกลาง</t>
  </si>
  <si>
    <t>เอกสาร,แผ่นพับ,สติ๊กเกอร์ ประชาสัมพันธ์ สนับสนุนจากส่วนกลาง</t>
  </si>
  <si>
    <t>5. รายงานผลการดำเนินงาน</t>
  </si>
  <si>
    <r>
      <rPr>
        <u/>
        <sz val="14"/>
        <color indexed="12"/>
        <rFont val="Angsana New"/>
        <family val="1"/>
      </rPr>
      <t>ระดับตำบล</t>
    </r>
    <r>
      <rPr>
        <sz val="14"/>
        <color indexed="12"/>
        <rFont val="Angsana New"/>
        <family val="1"/>
      </rPr>
      <t xml:space="preserve">                                 1. สำรวจสถานการณ์การใช้โฟมบรรจุอาหาร  และจัดทำทะเบียน ร้านอาหารและแผงลอยจำหน่ายอาหารในพื้นที่ ที่ไม่ใช้ภาชนะโฟมบรรจุอาหาร 100%</t>
    </r>
  </si>
  <si>
    <r>
      <rPr>
        <u/>
        <sz val="14"/>
        <color indexed="12"/>
        <rFont val="Angsana New"/>
        <family val="1"/>
      </rPr>
      <t>ระดับจังหวัด</t>
    </r>
    <r>
      <rPr>
        <sz val="14"/>
        <color indexed="12"/>
        <rFont val="Angsana New"/>
        <family val="1"/>
      </rPr>
      <t xml:space="preserve">                                1. จัดประชุมคณะกรรมการ / คณะทำงานอาหารปลอดภัย</t>
    </r>
  </si>
  <si>
    <t xml:space="preserve"> ค่าอาหาร อาหารว่าง และเครื่องดื่ม 180 บาท × 50 คน × 2 ครั้ง = 18,000 บาท</t>
  </si>
  <si>
    <t>3. นิเทศ / ติดตาม เพื่อประเมินมาตรฐานตลาดสดประเภทที่ 1 และ 2 ร้านจำหน่ายอาหารสดและร้านอาหาร/แผงลอยที่ได้รับป้ายอาหารปลอดภัย</t>
  </si>
  <si>
    <t>ตลาดสดประเภทที่1 และ 2, ร้านจำหน่าย อาหารสด, ร้านอาหาร / แผงลอยจำหน่ายอาหาร / โรงเรียน/หน้าโรงเรียน</t>
  </si>
  <si>
    <t>ตลาดสดประเภทที่ 1 และ 2, ร้านจำหน่าย อาหารสด, ร้านอาหาร / แผงลอยจำหน่ายอาหาร / โรงเรียน/หน้าโรงเรียน</t>
  </si>
  <si>
    <t>ภายใต้คณะอนุกรรมการป้องกันและแก้ไขปัญหาเอดส์จังหวัด</t>
  </si>
  <si>
    <t xml:space="preserve"> - เฝ้าระวังการติดเชื้อเอชไอวีและเชื้อเอชไอวีรายใหม่</t>
  </si>
  <si>
    <r>
      <t xml:space="preserve"> 1. ระดับอำเภอ</t>
    </r>
    <r>
      <rPr>
        <sz val="14"/>
        <color indexed="8"/>
        <rFont val="Angsana New"/>
        <family val="1"/>
      </rPr>
      <t xml:space="preserve"> ติดตามและประเมินผลการดำเนินงานสร้างเสริมภูมิคุ้มกันโรคในเด็ก 0-5 ปี ในพื้นที่รับผิดชอบตามมาตรฐานกระทรวงสาธารณสุข </t>
    </r>
  </si>
  <si>
    <t xml:space="preserve"> -วิเคราะห์สถานการณ์โรค</t>
  </si>
  <si>
    <t>3.การพัฒนาเครือข่ายและระบบเฝ้าระวังป้องกัน ควบคุมโรคและภัยสุขภาพ</t>
  </si>
  <si>
    <t>4.โครงการจัดอบรมพัฒนาศักยภาพและฟื้นฟูความรู้ทีมSRRT ปี 2559</t>
  </si>
  <si>
    <t>5.โครงการเตรียมความพร้อมในการตอบโต้ภาวะฉุกเฉินด้านสาธารณสุข จังหวัดสิงห์บุรี ปี 2559</t>
  </si>
  <si>
    <t>๕.สรุปบทเรียนและเอกสารเผยแพร่ฯ</t>
  </si>
  <si>
    <t>๑.สร้างเครือข่ายการเฝ้าระวังเหตุการณ์/สาธารณภัย ในพื้นที่</t>
  </si>
  <si>
    <t xml:space="preserve">๒.จัดทำแผนเตรียมความพร้อมและแผนประคองกิจการ ตอบโต้ภาวะฉุกเฉินทางสาธารณสุขที่เป็นปัญหาของพื้นที่   แบ่งเป็น  ๓ ระยะ คือ ระยะก่อนเกิดเหตุ ระหว่างเกิดเหตุ และภายหลังเกิดเหตุ </t>
  </si>
  <si>
    <t>๕.สรุปบทเรียน</t>
  </si>
  <si>
    <t>๑.เครือข่ายการเฝ้าระวังเหตุการณ์/สาธารณภัย ในพื้นที่/รายงาน</t>
  </si>
  <si>
    <t xml:space="preserve"> - อ.ส.ม ครู นักเรียน ผู้นำชุมชน มีความเข้าใจเรื่องอันตรายจากการใช้ยา</t>
  </si>
  <si>
    <t>3.ค่าใช้สอยและวัสดุ</t>
  </si>
  <si>
    <t>3.สมุนไพรกวาวเครือได้</t>
  </si>
  <si>
    <t>สมุนไพรกวาวเครือ</t>
  </si>
  <si>
    <t>3. พัฒนาองค์ความรู้ทีมบำบัดยาเสพติด           ( ยาบ้า  กัญชา  ยาไอซ์ เฮโรอีน )</t>
  </si>
  <si>
    <t>5.ดำเนินการสำรวจข้อมูลพื้นฐาน ผู้สูบบุหรี่ และดื่มสุราในพื้นที่ และส่งต่อเพื่อรับการบำบัด</t>
  </si>
  <si>
    <t>สัปดาห์ป้องกันการคลอดก่อนกำหนดและวันไอโอดีนแห่งชาติ</t>
  </si>
  <si>
    <t>9.ให้ความรู้ในการดูแลสุขภาพเด็กปฐมวัยแก่ครูผู้ดูแล เช่นการประเมินพัฒนาการ/การแปลผลภาวะโภชนาการ/การดูแลเด็กเมื่อเจ็บป่วยฯลฯ</t>
  </si>
  <si>
    <t>4.ส่งเสริมการขับเคลื่อนอำเภออนามัยเจริญพันธุ์</t>
  </si>
  <si>
    <t>1.ดำเนินการขับเคลื่อนอำเภออนามัยเจริญพันธุ์</t>
  </si>
  <si>
    <t xml:space="preserve"> -ส่งเสริม สนับสนุนให้สถานศึกษาเข้าร่วมโครงการจัดระเบียบร้านแอลกอฮอล์/บำบัดรักษา</t>
  </si>
  <si>
    <t xml:space="preserve"> -ผลักดันให้มีการดำเนินการตามกฏหมายควบคุมเครื่องดื่มแอลกอฮอล์โดยบูรณาการร่วมกับหน่วยงานที่เกี่ยวข้อง เช่น ท้องถิ่น ภาคประชาชน ให้มีการออกตรวจเตือนประชาสัมพันธ์ในช่วงเทศการและวันสำคัญทางศาสนาหรือตามแผนออกตรวจประจำเดือน</t>
  </si>
  <si>
    <t xml:space="preserve"> -ส่งเสริม สนับสนุนให้สถานศึกษาเข้าร่วมโครงการจัดระเบียบร้านแอลกอฮอล์</t>
  </si>
  <si>
    <t xml:space="preserve"> -พัฒนาศักยภาพเครือข่ายเยาวชนในการเฝ้าระวัง ควบคุมเครื่องดื่มแอลกอฮอล์</t>
  </si>
  <si>
    <t>ผลการดำเนินงานควบคุมเครื่องดื่มแอลกอฮอล์ โดยมีการดำเนินการตาม</t>
  </si>
  <si>
    <t xml:space="preserve"> -ผลักดัน ส่งเสริม สนับสนุน ชุมชนในการกำหนดพื้นที่หรือเงื่อนไขการควบคุมเครื่องดื่มแอลกอฮอล์เพิ่มเติมเช่น งานเทศกาล หรืองานประเพณีปลอดเหล้า</t>
  </si>
  <si>
    <t xml:space="preserve">          ด้วย ในปัจจุบันประชากรวัยทำงาน เจ็บป่วยด้วยโรคไม่ติดต่อเรื้อรัง ได้แก่โรคหัวใจและหลอดเลือด โรคเบาหวาน โรคความดันโลหิตสูง เพิ่มมากขึ้น โดยสาเหตุส่วนใหญ่เกิดจากพฤติกรรมการบริโภคที่ไม่เหมาะสม ขาดการออกกำลังกาย ส่งผลให้เกิดภาวะอ้วนลงพุง และโรคต่างๆ ที่กล่าวมา จากสาเหตุดังกล่าวกระทรวงสาธารณสุขได้ส่งเสริมให้ประชาชนมีการออกกำลังกายด้วยวิธีการต่างๆ มีการรณรงค์ให้ใช้จักรยานในชีวิตประจำวัน ซึ่งการปั่นจักรยานก็เป็นการออกกำลังกายแบบแอโรบิค ที่ส่งผลให้ระบบหัวใจและการไหลเวียนโลหิตมีความแข็งแรง ซึ่งหากทำอย่างต่อเนื่องตั้งแต่ 30 นาทีขึ้นไปทุกวัน จะเป็นประโยชน์ต่อสุขภาพโดยรวมและพอเพียงที่จะป้องกันโรคไม่ติดต่อเรื้อรังดังกล่าว โรคมะเร็งลำไส้ใหญ่ หรือหากเป็นโรคไม่ติดต่อเรื้อรังดังกล่าวแล้วก็สามารถทำให้ดำรงชีวิตอยู่กับโรคดังกล่าวได้อย่างมีคุณภาพชีวิตที่ดีปราศจากโรคแทรกซ้อนจากโรคดังกล่าว ซึ่งเราสามารถใช้การออกกำลังกายให้เป็นประโยชน์ทั้งในแง่การส่งเสริมสุขภาพ ป้องกันโรค และการฟื้นฟูสุขภาพ</t>
  </si>
  <si>
    <t xml:space="preserve">4.จัดอบรมพยาบาลที่ปฏิบัติงานที่ ERให้ผ่านการอบรมหลักสูตร Mini MERTและหลักสูตรพยาบาลกู้ชีพ ครบ 100 % </t>
  </si>
  <si>
    <t>ในงานสัมมนาวิชาการ</t>
  </si>
  <si>
    <t>1.เพื่อรณรงค์สร้างกระแสให้เกิดการสื่อสาร เรื่อง โรคอ้วนลงพุง ทุกระดับอย่างต่อเนื่อง</t>
  </si>
  <si>
    <t>ประชุมคณะกรรมการดำเนินงานตามโครงการ</t>
  </si>
  <si>
    <t xml:space="preserve">      สัดส่วนผู้สูงอายุเพิ่มขึ้นจากร้อยละ 16.20 ในปี 2546 เป็นร้อยละ 16.57, 16.76, 17.04, 17.19, 17.43, 17.87, 18.20, 18.40, 18.86 ,20.60 ,20.00 และ 23.48   ในปี 2547-2558 ตามลำดับ ซึ่งแสดงให้เห็นว่าภาวะสังคมผู้สูงอายุของจังหวัดสิงห์บุรีมีแนวโน้มที่เพิ่มขึ้น โดยสัดส่วนผู้สูงอายุวัยต้น (60-69 ปี)และวัยกลาง(70-79 ปี)มีมากขึ้น ส่วนผู้สูงอายุวัยปลาย (80 ปีขึ้นไป) ลดลง ดังนั้นการเตรียมความพร้อมเพื่อรองรับกับปัญหาต่างๆที่จะเกิดขึ้นเป็นสิ่งที่ต้องดำเนินการอย่างต่อเนื่อง ผู้สูงอายุจังหวัดสิงห์บุรี จำแนกตามความสามารถในการช่วยเหลือตนเองเป็น 3 ประเภท คือเป็นผู้ที่ช่วยเหลือตัวเองได้สมบูรณ์ร้อยละ 92.70 ช่วยตัวเองได้บ้างร้อยละ 5.65 และไม่สามารถช่วยเหลือตัวเองร้อยละ 1.65 ทั้งนี้กลุ่มผู้สูงอายุที่ช่วยเหลือตัวเองได้สมบูรณ์ มีแนวโน้มสัดส่วนเพิ่มขึ้น ส่วนผู้สูงอายุที่มีภาวะพึ่งพา(ช่วยตัวเองได้บ้างและไม่ได้ )มีแนวโน้มลดลง   ผู้สูงอายุที่มีโรคเบาหวาน ความดันโลหิตสูง มีสัดส่วนที่เพิ่มขึ้น ส่วนการมีภาวะแทรกซ้อนมีแนวโน้มที่ชะลอตัวลง แสดงถึงการดำเนินงานส่งเสริมสุขภาพและควบคุมโรคที่ดี แต่ก็ไม่สามารถหยุดยั้งการดำเนินโรคตามธรรมชาติได้ นั่นคือการดำเนินงานส่งเสริมสุขภาพและควบคุมโรคที่ต้องมีการดำเนินงานอย่างจริงจังและต่อเนื่อง  ปัจจัยเสี่ยงต่อสุขภาพของผู้สูงอายุ เช่นพฤติกรรมสุขภาพของผู้สูงอายุ (3 อ –อาหาร การออกกำลังกาย และอารมณ์) การมีฟันใช้งาน และการมีภาวะซึมเศร้า พบว่าสัดส่วนปัจจัยเสี่ยงต่อสุขภาพผู้สูงอายุมีแนวโน้มลดลงในเกือบทุกด้านอาจเป็นผลจากการดำเนินงานส่งเสริมสุขภาพ ป้องกันโรค ดูแลรักษาและฟื้นฟูสุขภาพที่ดี ซึ่งจะต้องดำเนินการให้ต่อเนื่องต่อไป  สภาพการอยู่อาศัยของผู้สูงอายุจังหวัดสิงห์บุรีในภาพรวม(ทั้ง 3 ประเภท) พบว่าอยู่คนเดียวร้อยละ 2.71, อยู่ 2 คนตายายร้อยละ 8.00, อยู่ 2 คนร่วมกับคนวัยอื่นร้อยละ 17.94 และ อยู่กับครอบครัวตั้งแต่ 3 คนขึ้นไปร้อยละ 64.47 ส่วนผู้สูงอายุที่มีภาวะพึ่งพิง(ผู้ที่ช่วยเหลือตนเองได้บ้างและไม่ได้เลย) พบว่าอยู่คนเดียวร้อยละ 5.91, อยู่ 2 คนตายายร้อยละ 8.34, อยู่ 2 คนร่วมกับคนวัยอื่นร้อยละ 20.34 และ อยู่กับครอบครัวตั้งแต่  3 คนขึ้นไปร้อยละ 65.26 จึงมีความจำเป็นที่ต้องส่งเสริมให้ผู้สูงอายุมีความรู้ความสามารถในการดูแลตนเองให้มากที่สุด และจัดระบบการดูแลผู้สูงอายุที่มีภาวะพึ่งพิงให้มีประสิทธิภาพ</t>
  </si>
  <si>
    <t xml:space="preserve">เพื่อยกย่องเชิดชูชมรมผู้สูงอายุที่มีกิจกรรมส่งเสริมสุขภาพดีและต่อเนื่องและวัดที่มีการบริหารจัดการที่เอื้อต่อการส่งเสริมสุขภาพและพัฒนาอนามัยสิ่งแวดล้อมของประชาชน และชุมชนในหลักการ 5 ร. คือ ร่มรื่น,ร่มเย็น,ร่วมสร้าง,ร่วมจิตวิญญาณ และร่วมพัฒนา
</t>
  </si>
  <si>
    <t>เพื่อให้เกิดการดำเนินงานฟื้นฟูสุขภาพผู้สูงอายุทั้งในกลุ่มผู้ที่มีปัญหาทางกายชัดเจน และกลุ่มที่มีปัญหาแอบแฝงเพื่อให้ผู้สูงอายุสามารถดำเนินชีวิตประจำวันได้อย่างมีคุณภาพชีวิตที่ดี และเป็นการชะลอความเสื่อมทางกายตามวัยของผู้สูงอายุ</t>
  </si>
  <si>
    <t>1.1.1.5.2 ค้นหาความบกพร่องทางกายที่แอบแฝง เพื่อจัดกิจกรรมฟื้นฟูสภาพร่างกายอันเป็นการชะลอความเสื่อมทางกายของผู้สูงอายุ โดยจัดกิจกรรมทดสอบสมรรถภาพทางกายและจัดกิจกรรมฟื้นฟูตามสภาพปัญหาที่พบอย่างเหมาะสม</t>
  </si>
  <si>
    <t xml:space="preserve"> -กรอบรูปใส่เกียรติบัตรผู้สูงอายุสุขภาพดีชีวีมีสุขชาย-หญิง อายุ 80 ปีขึ้นไป และ 100 ปีขึ้นไป รวม 24 อันๆละ 120 บาท</t>
  </si>
  <si>
    <r>
      <t>ระดับจังหวัด</t>
    </r>
    <r>
      <rPr>
        <sz val="14"/>
        <rFont val="Angsana New"/>
        <family val="1"/>
      </rPr>
      <t>- วางแผนกำหนดรูปแบบการดำเนินงานแจ้งให้ทราบ</t>
    </r>
  </si>
  <si>
    <t>2.เพื่อศึกษาสภาวะสุขภาพจิตผู้ดูแลผู้สูงอายุและผู้พิการและหาแนวทางการแก้ไขปัญหา</t>
  </si>
  <si>
    <t xml:space="preserve">1.ทบทวนคำสั่งคณะกรรมการและคณะทำงาน                          2.ประชุมคณะกรรมการพัฒนาระบบส่งต่อ
</t>
  </si>
  <si>
    <t>6.วิเคราะห์ผลการดำเนินงานการส่งต่อผู้ป่วย ในโรงพยาบาล</t>
  </si>
  <si>
    <t>7.สรุปและรายงานผลการส่งต่อผู้ป่วยระดับจังหวัด</t>
  </si>
  <si>
    <t>5. จัดทำฐานข้อมูลทะเบียนประชากรทุกสิทธิ (สิทธิ UC , ข้าราชการ และ ประกันสังคม) ที่ผ่านการรับรอง ให้ครบถ้วน และตรวจสอบการบริการและการเรียกเก็บในแต่ละสิทธิ</t>
  </si>
  <si>
    <t xml:space="preserve"> 60 คน 3 ครั้ง</t>
  </si>
  <si>
    <t xml:space="preserve"> 60 คน/3 ครั้ง</t>
  </si>
  <si>
    <t xml:space="preserve">1.ส่งเสริมให้มีการส่งเสริมพัฒนา IQ &amp; EQ  พร้อมเพิ่มทักษะในการประเมิน IQ &amp; EQ </t>
  </si>
  <si>
    <t>4.สรุปผลวิเคราะห์ปัญหาวางแผนการดำเนินงานแก้ไขปัญหาระดับจังหวัด</t>
  </si>
  <si>
    <t>2.สรุปผลการดำเนินงานคัดกรองและการช่วยเหลือ IQ &amp; EQ ระดับอำเภอ</t>
  </si>
  <si>
    <t>1.ติดตามเยี่ยมให้คำแนะนำผลข้างเคียงของยาผู้ป่วยโรคจิต</t>
  </si>
  <si>
    <t>ค่าอาหาร อาหารว่างและเครื่องดื่ม30คนX180 บาท</t>
  </si>
  <si>
    <t>1.สนับสนุนให้รพ.ผ่านมาตรฐานบริการสุขภาพจิตทั่วไปและสุขภาพจิตเด็กวัยรุ่น</t>
  </si>
  <si>
    <t>1.รพ.พัฒนามาตรฐานบริการสุขภาพจิตทั่วไปและสุขภาพจิตเด็กวัยรุ่น</t>
  </si>
  <si>
    <t>ค่าอาหาร อาหารว่างและเครื่องดื่ม</t>
  </si>
  <si>
    <t>1.ทีมงานช่วยเหลือผู้ประสบภัยทางจิตใจ (MCATT)ระดับอำเภอ ดำเนินการช่วยเหลือต่อเนื่อง</t>
  </si>
  <si>
    <t>2.ซ้อมแผน(MCATT) ระดับอำเภอ ดำเนินการช่วยเหลือต่อเนื่อง</t>
  </si>
  <si>
    <t xml:space="preserve"> - สนับสนุนเกณฑ์การจัดตั้ง CKD Clinic ตามเกณฑ์มาตรฐาน</t>
  </si>
  <si>
    <t xml:space="preserve"> - จัดอบรมบุคลากรและ</t>
  </si>
  <si>
    <t>สธ.1 สธ.2</t>
  </si>
  <si>
    <t xml:space="preserve"> สธ.11</t>
  </si>
  <si>
    <t xml:space="preserve"> สธ.10</t>
  </si>
  <si>
    <t>MOU 1</t>
  </si>
  <si>
    <t>MOU 11   สธ.12</t>
  </si>
  <si>
    <t>สธ.1สธ2 สธ3 สธ.4 สธ.5 สธ.12</t>
  </si>
  <si>
    <t>ขส.3</t>
  </si>
  <si>
    <t>ขส.1</t>
  </si>
  <si>
    <t>สธ.13     ขส.1</t>
  </si>
  <si>
    <t>สธ.18 MOU 16 MOU 17</t>
  </si>
  <si>
    <t>สธ.18 MOU 16 MOU 17 MOU 14</t>
  </si>
  <si>
    <t>MOU12</t>
  </si>
  <si>
    <t>MOU13</t>
  </si>
  <si>
    <t>MOU 13 MOU 14</t>
  </si>
  <si>
    <t xml:space="preserve">MOU 14 </t>
  </si>
  <si>
    <t>สธ.19 MOU 12 MOU 15 ขส.6</t>
  </si>
  <si>
    <t xml:space="preserve">MOU 13 </t>
  </si>
  <si>
    <t>MOU 2</t>
  </si>
  <si>
    <t>พค.59</t>
  </si>
  <si>
    <t>ตค.-กย.59</t>
  </si>
  <si>
    <t>อวล./คบ.</t>
  </si>
  <si>
    <t>รวมงบยุทธศาสตร์   ที่ 3.2 ด้านสิ่งแวดล้อมและสุขภาพ</t>
  </si>
  <si>
    <t xml:space="preserve">                                     (7)                                       แผนการใช้งบประมาณ</t>
  </si>
  <si>
    <t xml:space="preserve">     (9)          ผู้รับ  ผิดชอบ</t>
  </si>
  <si>
    <t>เพื่อชี้แจงการดำเนินงานและติดตามการดำเนินงาน</t>
  </si>
  <si>
    <t>พฤติกรรมสุขภาพให้มีประสิทธิภาพ</t>
  </si>
  <si>
    <t>สุขภาพอนามัยตนเอง</t>
  </si>
  <si>
    <r>
      <t xml:space="preserve"> </t>
    </r>
    <r>
      <rPr>
        <sz val="14"/>
        <color theme="1"/>
        <rFont val="Angsana New"/>
        <family val="1"/>
      </rPr>
      <t>- ประชุมปรับมาตรฐานทีมผู้ตรวจ</t>
    </r>
  </si>
  <si>
    <t>7.ประชาสัมพันธ์โครงการผ่านสื่อต่างๆ</t>
  </si>
  <si>
    <t>ทราบรมราชชนนีและสมเด็จพระเจ้าพี่นางเธอเจ้าฟ้ากัลยานิวัฒนากรมหลวงนราธิวาสราชนครินทร์</t>
  </si>
  <si>
    <t>1. จัดเตรียมวัสดุอุปกรณ์ให้พร้อมสำหรับสนับสนุน</t>
  </si>
  <si>
    <t>การปฏิบัติงานของหน่วยงานใน สสจ.และสถานบริการในสังกัด</t>
  </si>
  <si>
    <t>(1) รหัสตัว ชี้วัด</t>
  </si>
  <si>
    <t xml:space="preserve">  - ค่าอาหารกลางวัน จำนวน 120 คนๆละ 400 บาทต่อวัน จำนวน 1 วัน  48,000 บาท
    </t>
  </si>
  <si>
    <t xml:space="preserve"> - ค่าอาหารว่างและเครื่องดื่ม จำนวน 120 คนๆละ 50 บาทต่อมื้อ จำนวน 2 มื้อ 12,000 บาท  </t>
  </si>
  <si>
    <t xml:space="preserve">  - ค่าเช่าห้องประชุม  1 วันๆละ 10,000  บาทต่อวัน 10,000 บาท    </t>
  </si>
  <si>
    <t xml:space="preserve">   - ค่าวัสดุ/ค่าถ่ายเอกสาร ประกอบการ  ประชุม 33,600 บาท      </t>
  </si>
  <si>
    <t xml:space="preserve">             (4)         วัตถุประสงค์</t>
  </si>
  <si>
    <t xml:space="preserve">     (9)              ผู้รับผิดชอบ</t>
  </si>
  <si>
    <t xml:space="preserve">    (7)   แผนการใช้งบประมาณ</t>
  </si>
  <si>
    <t>ยุทธศาสตร์ที่ ..........................................................................................แผนงานที่................................................................................โครงการ........................................................................</t>
  </si>
  <si>
    <t xml:space="preserve">             วัตถุประสงค์</t>
  </si>
  <si>
    <r>
      <t xml:space="preserve">                                                                                             </t>
    </r>
    <r>
      <rPr>
        <b/>
        <sz val="14"/>
        <rFont val="Angsana New"/>
        <family val="1"/>
      </rPr>
      <t xml:space="preserve"> แผนงาน/โครงการ</t>
    </r>
  </si>
  <si>
    <t>(3)</t>
  </si>
  <si>
    <t xml:space="preserve">        (2)</t>
  </si>
  <si>
    <t xml:space="preserve">  รหัสแผนงาน/โครงการ</t>
  </si>
  <si>
    <t xml:space="preserve"> (1)     </t>
  </si>
  <si>
    <t>รหัสตัว   ชี้วัด</t>
  </si>
  <si>
    <t xml:space="preserve"> กิจกรรม  (จังหวัด/อำเภอ/ตำบล)</t>
  </si>
  <si>
    <t>(5)</t>
  </si>
  <si>
    <t>ประเภท ใช้งบระบุ........</t>
  </si>
  <si>
    <t>กรอบตัวชี้วัดแผนปฎิบัติด้านสาธารณสุข ปีงบประมาณ 2560</t>
  </si>
  <si>
    <t>แผนงาน/โครงการ</t>
  </si>
  <si>
    <t>ตัวชี้วัด</t>
  </si>
  <si>
    <t>แผนยุทธศาสตร์ 20 ปี</t>
  </si>
  <si>
    <t>PA ปลัด 60</t>
  </si>
  <si>
    <t>สตป. 
60</t>
  </si>
  <si>
    <t>เมืองน่าอยู่60</t>
  </si>
  <si>
    <t>หน่วยงานหลักรับผิดชอบ
(Focal Point)</t>
  </si>
  <si>
    <t>แผนงานที่ 1 : การพัฒนาคุณภาพชีวิตคนไทยทุกกลุ่มวัย (ด้านสุขภาพ) (4 โครงการ)</t>
  </si>
  <si>
    <t>1.  Prevention &amp; Promotion Excellence (ส่งเสริมสุขภาพและป้องกันโรคเป็นเลิศ) (4 แผนงาน 12 โครงการ)</t>
  </si>
  <si>
    <r>
      <t>1.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กลุ่มสตรีและเด็กปฐมวัย</t>
    </r>
  </si>
  <si>
    <t xml:space="preserve">Lead : 1) ร้อยละสถานบริการสุขภาพที่มีการคลอดมาตรฐาน 
</t>
  </si>
  <si>
    <t>กลุ่มงานส่งเสริมสุขภาพฯ</t>
  </si>
  <si>
    <t xml:space="preserve">Lag : 1) อัตราส่วนการตายมารดาไทยไม่เกิน 15 ต่อการเกิดมีชีพแสนคน </t>
  </si>
  <si>
    <t>สตป.1</t>
  </si>
  <si>
    <t>2) ร้อยละของเด็กอายุ 0-5 ปี มีพัฒนาการสมวัย</t>
  </si>
  <si>
    <t>PA.1</t>
  </si>
  <si>
    <t>สตป.2</t>
  </si>
  <si>
    <t>3) ร้อยละของเด็กอายุ 0-5 ปี สูงดีสมส่วน และส่วนสูงเฉลี่ยที่อายุ 5 ปี</t>
  </si>
  <si>
    <t>PA.2</t>
  </si>
  <si>
    <r>
      <t>2.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กลุ่มวัยเรียนและวัยรุ่น</t>
    </r>
  </si>
  <si>
    <t>Lag : 1) เด็กไทยมีระดับสติปัญญาเฉลี่ยไม่ต่ำกว่า 100</t>
  </si>
  <si>
    <t xml:space="preserve">2) ร้อยละของเด็กวัยเรียน สูงดีสมส่วน   </t>
  </si>
  <si>
    <t>สตป.3</t>
  </si>
  <si>
    <t>3) ร้อยละของเด็กไทยมีความฉลาดทางอารมณ์ (EQ) อยู่ในเกณฑ์ปกติขึ้นไป</t>
  </si>
  <si>
    <t>4) ร้อยละของเด็กกลุ่มอายุ 0-12 ปีฟันดีไม่มีผุ (cavity free)</t>
  </si>
  <si>
    <t>สตป.4</t>
  </si>
  <si>
    <t>กลุ่มงานทันตสาธารณสุข</t>
  </si>
  <si>
    <t>5) อัตราการคลอดมีชีพในหญิงอายุ 15-19 ปี</t>
  </si>
  <si>
    <t>PA.3</t>
  </si>
  <si>
    <t>สตป.5</t>
  </si>
  <si>
    <r>
      <t>3.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กลุ่มวัยทำงาน</t>
    </r>
  </si>
  <si>
    <t>lag : 1) ร้อยละของประชาชนวัยทำงาน มีค่าดัชนีมวลกายปกติ</t>
  </si>
  <si>
    <t>Lead : 2) ประชากรไทยอายุตั้งแต่ 15 ปี ขึ้นไป มีกิจกรรมทางกายเพียงพอต่อสุขภาพ</t>
  </si>
  <si>
    <r>
      <t>4.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กลุ่มวัยผู้สูงอายุ</t>
    </r>
  </si>
  <si>
    <t xml:space="preserve">Lead : 1)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</si>
  <si>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PA.4</t>
  </si>
  <si>
    <t>สตป.6</t>
  </si>
  <si>
    <r>
      <t>lag : 1) ร้อยละของ Healthy Ageing</t>
    </r>
    <r>
      <rPr>
        <sz val="14"/>
        <rFont val="TH SarabunPSK"/>
        <family val="2"/>
      </rPr>
      <t xml:space="preserve"> </t>
    </r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</si>
  <si>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</si>
  <si>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</si>
  <si>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</si>
  <si>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สตป.7</t>
  </si>
  <si>
    <t>กลุ่มงานพัฒนายุทธศาสตร์ฯ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</si>
  <si>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</si>
  <si>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</si>
  <si>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>PA.6</t>
  </si>
  <si>
    <t>สตป.8</t>
  </si>
  <si>
    <t>กลุ่มงานควบคุมโรค</t>
  </si>
  <si>
    <t>2) ร้อยละของกลุ่มประชากรหลักที่เข้าถึงบริการป้องกันโรคติดต่อทางเพศสัมพันธ์เชิงรุก</t>
  </si>
  <si>
    <t xml:space="preserve">3) ร้อยละของตำบลในการคัดกรองโรคพยาธิใบไม้ตับ (โครงการพระราชดำริ)
</t>
  </si>
  <si>
    <t>PA.5</t>
  </si>
  <si>
    <t>ดำเนินการพื้นที่เฉพาะ(อีสาน)</t>
  </si>
  <si>
    <t>3. โครงการควบคุมโรคไม่ติดต่อและภัยสุขภาพ</t>
  </si>
  <si>
    <t>Lead : 1)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</si>
  <si>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PA.19</t>
  </si>
  <si>
    <t>สตป.9</t>
  </si>
  <si>
    <t>กลุ่มงานควบคุมโรคไม่ติดต่อ</t>
  </si>
  <si>
    <t xml:space="preserve">Lag : 1) อัตราการเสียชีวิตจากการจมน้ำของเด็กอายุน้อยกว่า 15 ปี </t>
  </si>
  <si>
    <t>สตป.10</t>
  </si>
  <si>
    <t xml:space="preserve">2) อัตราการเสียชีวิตจากการบาดเจ็บทางถนน </t>
  </si>
  <si>
    <t>PA.7</t>
  </si>
  <si>
    <t>สตป.11</t>
  </si>
  <si>
    <t>3) อัตราผู้ป่วยความดันโลหิตสูงและ/หรือเบาหวานรายใหม่</t>
  </si>
  <si>
    <t>PA.8</t>
  </si>
  <si>
    <t>แผนงานที่ 3 : การลดปัจจัยเสี่ยงด้านสุขภาพ (3 โครงการ)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</si>
  <si>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</si>
  <si>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</si>
  <si>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>สธ.22</t>
  </si>
  <si>
    <t>PA.9</t>
  </si>
  <si>
    <t>สตป.12</t>
  </si>
  <si>
    <t>กลุ่มงานคุ้มครองผู้บริโภคฯ</t>
  </si>
  <si>
    <t>Lag : 1) ร้อยละของประชาชนมีพฤติกรรมการบริโภคผลิตภัณฑ์สุขภาพที่ถูกต้อง</t>
  </si>
  <si>
    <t>สธ.23</t>
  </si>
  <si>
    <t>2. โครงการลดปัจจัยเสี่ยงด้านสุขภาพ</t>
  </si>
  <si>
    <t>Lead : 1) ความชุกของผู้สูบบุหรี่ของประชากรไทย อายุ 15 ปีขึ้นไป</t>
  </si>
  <si>
    <t>สธ.24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</si>
  <si>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</si>
  <si>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สธ.25</t>
  </si>
  <si>
    <t>Lag: 1) ร้อยละของผู้ป่วยยาเสพติดที่หยุดเสพต่อเนื่อง 3 เดือน หลังจำหน่ายจากการบำบัดรักษาตามเกณฑ์กำหนด</t>
  </si>
  <si>
    <t>สธ.26</t>
  </si>
  <si>
    <t>สตป.13</t>
  </si>
  <si>
    <t>3. โครงการคุ้มครองผู้บริโภคด้านผลิตภัณฑ์สุขภาพและบริการสุขภาพ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</si>
  <si>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</si>
  <si>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สธ.27</t>
  </si>
  <si>
    <t>PA.10</t>
  </si>
  <si>
    <t>2) ร้อยละของสถานพยาบาลและสถานประกอบการเพื่อสุขภาพได้รับการตรวจสอบมาตรฐานตามเกณฑ์ที่กำหนด</t>
  </si>
  <si>
    <t>สธ.28</t>
  </si>
  <si>
    <t>สตป.14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</si>
  <si>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</si>
  <si>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</si>
  <si>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</si>
  <si>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>สธ.29</t>
  </si>
  <si>
    <t>PA.11</t>
  </si>
  <si>
    <t>สตป.15</t>
  </si>
  <si>
    <t>กลุ่มงานอนามัยสิ่งแวดล้อม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</si>
  <si>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</si>
  <si>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</si>
  <si>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สธ.30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</si>
  <si>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</si>
  <si>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</si>
  <si>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</si>
  <si>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 xml:space="preserve">Lead : 1) ร้อยละของพื้นที่ที่มีคลินิกหมอครอบครัว (Primary Care Cluster) 
</t>
  </si>
  <si>
    <t>สธ.31</t>
  </si>
  <si>
    <t>PA.12</t>
  </si>
  <si>
    <t>สตป.16</t>
  </si>
  <si>
    <t>กลุ่มงานพัฒนาคุณภาพฯ</t>
  </si>
  <si>
    <t>Lag : 1) ร้อยละของอำเภอที่มี District Health System (DHS) คุณภาพ</t>
  </si>
  <si>
    <t>สธ.32</t>
  </si>
  <si>
    <t>แผนงานที่ 6 : การพัฒนาระบบบริการสุขภาพ (Service Plan) (14 โครงการ)</t>
  </si>
  <si>
    <t>1. โครงการพัฒนาระบบบริการสุขภาพ สาขาโรคไม่ติดต่อเรื้อรัง</t>
  </si>
  <si>
    <t>Lead : 1) ร้อยละของผู้ป่วยโรคเบาหวานและโรคความดันโลหิตสูงที่ควบคุมได้</t>
  </si>
  <si>
    <t>สธ.33</t>
  </si>
  <si>
    <t>สตป.17</t>
  </si>
  <si>
    <t>Lag : 1)  อัตราตายของผู้ป่วยโรคหลอดเลือดสมอง</t>
  </si>
  <si>
    <t>สธ.34</t>
  </si>
  <si>
    <t>PA.13</t>
  </si>
  <si>
    <t>สตป.18</t>
  </si>
  <si>
    <t>2) อัตราการเกิดการกำเริบเฉียบพลันในผู้ป่วยโรคปอดอุดกั้นเรื้อรัง</t>
  </si>
  <si>
    <t>สธ.35</t>
  </si>
  <si>
    <t>2.โครงการป้องกันและควบคุมการดื้อยาต้านจุลชีพและการใช้ยาอย่างสมเหตุสมผล</t>
  </si>
  <si>
    <r>
      <t xml:space="preserve">Lead : 1) ร้อยละของโรงพยาบาลที่ใช้ยาอย่างสมเหตุสมผล 
</t>
    </r>
    <r>
      <rPr>
        <sz val="14"/>
        <color rgb="FFFF0000"/>
        <rFont val="TH SarabunPSK"/>
        <family val="2"/>
      </rPr>
      <t/>
    </r>
  </si>
  <si>
    <t>สธ.36</t>
  </si>
  <si>
    <t>PA.20</t>
  </si>
  <si>
    <t>สตป.19</t>
  </si>
  <si>
    <t>3. โครงการพัฒนาศูนย์ความเป็นเลิศทางการแพทย์</t>
  </si>
  <si>
    <t>Lead : 1) ร้อยละการส่งต่อผู้ป่วยนอกเขตสุขภาพลดลง ร้อยละ 10 ต่อปี</t>
  </si>
  <si>
    <t>สธ.37</t>
  </si>
  <si>
    <t>กลุ่มงานประกันสุขภาพ</t>
  </si>
  <si>
    <t>4. โครงการพัฒนาระบบบริการสุขภาพ สาขาทารกแรกเกิด</t>
  </si>
  <si>
    <t>Lag : 1) อัตราตายทารกแรกเกิด อายุน้อยกว่าหรือเท่ากับ 28 วัน</t>
  </si>
  <si>
    <t>สธ.38</t>
  </si>
  <si>
    <t>สตป.20</t>
  </si>
  <si>
    <t>5. โครงการดูแลผู้สูงอายุ ผู้พิการและผู้ด้อยโอกาส แบบประคับประคอง</t>
  </si>
  <si>
    <t>Lead : 1) ร้อยละของโรงพยาบาลที่มีการดูแลแบบประคับประคอง (Palliative Care)</t>
  </si>
  <si>
    <t>สธ.39</t>
  </si>
  <si>
    <t>6. โครงการพัฒนาระบบบริการการแพทย์แผนไทยฯ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</si>
  <si>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</si>
  <si>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สธ.40</t>
  </si>
  <si>
    <t>สตป.21</t>
  </si>
  <si>
    <t>กลุ่มงานแพทย์แผนไทย</t>
  </si>
  <si>
    <t>7. โครงการพัฒนาระบบบริการสุขภาพ สาขาสุขภาพจิตและจิตเวช</t>
  </si>
  <si>
    <t>Lead : 1) ร้อยละของผู้ป่วยโรคซึมเศร้าเข้าถึงบริการสุขภาพจิต</t>
  </si>
  <si>
    <t>สธ.41</t>
  </si>
  <si>
    <t xml:space="preserve">Lag : 1) อัตราการฆ่าตัวตายสำเร็จ </t>
  </si>
  <si>
    <t>สธ.42</t>
  </si>
  <si>
    <t>PA.17</t>
  </si>
  <si>
    <t>สตป.22</t>
  </si>
  <si>
    <t>8. โครงการพัฒนาระบบบริการสุขภาพ 5 สาขาหลัก</t>
  </si>
  <si>
    <r>
      <t>Lag : 1) อัตรา</t>
    </r>
    <r>
      <rPr>
        <sz val="14"/>
        <rFont val="TH SarabunPSK"/>
        <family val="2"/>
      </rPr>
      <t>ตายจากติดเชื้อ (Sepsis)</t>
    </r>
  </si>
  <si>
    <t>สธ.43</t>
  </si>
  <si>
    <t>9. โครงการพัฒนาระบบบริการสุขภาพ สาขาโรคหัวใจ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</si>
  <si>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</si>
  <si>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สธ.44</t>
  </si>
  <si>
    <t>Lag : 1) อัตราตายของผู้ป่วยโรคหลอดเลือดหัวใจ</t>
  </si>
  <si>
    <t>สธ.45</t>
  </si>
  <si>
    <t>PA.14</t>
  </si>
  <si>
    <t>สตป.23</t>
  </si>
  <si>
    <t>10. โครงการพัฒนาระบบบริการสุขภาพ สาขาโรคมะเร็ง</t>
  </si>
  <si>
    <t>Lead : 1) ลดระยะเวลารอคอย ผ่าตัด เคมีบำบัด รังสีรักษา ของมะเร็ง 5 อันดับแรก</t>
  </si>
  <si>
    <t>สธ.46</t>
  </si>
  <si>
    <t>PA.15</t>
  </si>
  <si>
    <t>สตป.24</t>
  </si>
  <si>
    <r>
      <t>Lag : 1) อัตรา</t>
    </r>
    <r>
      <rPr>
        <sz val="14"/>
        <rFont val="TH SarabunPSK"/>
        <family val="2"/>
      </rPr>
      <t>ตายจากโรคมะเร็งตับ</t>
    </r>
  </si>
  <si>
    <t>สธ.47</t>
  </si>
  <si>
    <t>PA.16</t>
  </si>
  <si>
    <t>2) อัตราตายจากมะเร็งปอด</t>
  </si>
  <si>
    <t>สธ.48</t>
  </si>
  <si>
    <t>11. โครงการพัฒนาระบบบริการสุขภาพ สาขาโรคไต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</si>
  <si>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</si>
  <si>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สธ.49</t>
  </si>
  <si>
    <t>PA.18</t>
  </si>
  <si>
    <t>สตป.25</t>
  </si>
  <si>
    <t>12. โครงการพัฒนาระบบบริการสุขภาพ สาขาจักษุวิทยา</t>
  </si>
  <si>
    <t>Lead : 1) ร้อยละของผู้ป่วยตาบอดจากต้อกระจก (Blinding Cataract) ได้รับการผ่าตัดภายใน 30 วัน</t>
  </si>
  <si>
    <t>สธ.50</t>
  </si>
  <si>
    <t>สตป.26</t>
  </si>
  <si>
    <t>13. โครงการพัฒนาระบบการดูแลสุขภาพช่องปาก</t>
  </si>
  <si>
    <t>Lead: 1) ร้อยละหน่วยบริการปฐมภูมิจัดบริการทันตกรรม</t>
  </si>
  <si>
    <t>สธ.51</t>
  </si>
  <si>
    <t>14. โครงการพัฒนาระบบบริการสุขภาพ สาขาปลูกถ่ายอวัยวะ</t>
  </si>
  <si>
    <t xml:space="preserve">Lag : 1) จำนวนการปลูกถ่ายไตสำเร็จ
</t>
  </si>
  <si>
    <t>สธ.52</t>
  </si>
  <si>
    <t>สตป.27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</si>
  <si>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</si>
  <si>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</si>
  <si>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Lead : 1) ร้อยละของโรงพยาบาล F2 ขึ้นไป ที่มีระบบ ECS คุณภาพ</t>
  </si>
  <si>
    <t>สธ.53</t>
  </si>
  <si>
    <t>PA.21</t>
  </si>
  <si>
    <t>สตป.28</t>
  </si>
  <si>
    <t>2) ร้อยละของ ER คุณภาพในโรงพยาบาลระดับ F2 ขึ้นไป</t>
  </si>
  <si>
    <t>สธ.54</t>
  </si>
  <si>
    <t>3) ร้อยละ EMS คุณภาพใน รพ. ทุกระดับ</t>
  </si>
  <si>
    <t>สธ.55</t>
  </si>
  <si>
    <t>Lag : 1) อัตราการเสียชีวิตจากการบาดเจ็บ (Trauma)</t>
  </si>
  <si>
    <t>สธ.56</t>
  </si>
  <si>
    <t>สตป.29</t>
  </si>
  <si>
    <t>แผนงานที่ 8 : การพัฒนาคุณภาพหน่วยงานบริการด้านสุขภาพ (2 โครงการ)</t>
  </si>
  <si>
    <t>1. โครงการพัฒนาและรับรองคุณภาพตามมาตรฐาน (HA) สำหรับสถานพยาบาล</t>
  </si>
  <si>
    <t xml:space="preserve">Lead : 1) ร้อยละหน่วยบริการผ่านเกณฑ์มาตราฐาน 2P safety </t>
  </si>
  <si>
    <t>สธ.57</t>
  </si>
  <si>
    <t>2) ร้อยละของหน่วยบริการที่ผ่านการรับรองคุณภาพโรงพยาบาล (HA)</t>
  </si>
  <si>
    <t>สธ.58</t>
  </si>
  <si>
    <t>PA.22</t>
  </si>
  <si>
    <t>สตป.30</t>
  </si>
  <si>
    <t>2. โครงการพัฒนาคุณภาพ รพ.สต.</t>
  </si>
  <si>
    <t>Lead : 1) ร้อยละของ รพ.สต. ในแต่ละอำเภอที่ผ่านเกณฑ์ระดับการพัฒนาคุณภาพ</t>
  </si>
  <si>
    <t>สธ.59</t>
  </si>
  <si>
    <t>PA.23</t>
  </si>
  <si>
    <t>สตป.31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</si>
  <si>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</si>
  <si>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</si>
  <si>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lead : 1) ร้อยละของโรงพยาบาลชุมชนเฉลิมพระเกียรติ 80 พรรษา ที่ผ่านเกณฑ์คุณภาพที่กำหนด</t>
  </si>
  <si>
    <t>สธ.60</t>
  </si>
  <si>
    <t>2. โครงการพัฒนาเขตเศรษฐกิจพิเศษและสุขภาพแรงงานข้ามชาติ (Migrant Health)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</si>
  <si>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</si>
  <si>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สธ.61</t>
  </si>
  <si>
    <t>2) สัดส่วนของแรงงานต่างด้าวที่ได้รับการดูแลรักษาปัญหาสุขภาพที่ตรวจพบ</t>
  </si>
  <si>
    <t>สธ.62</t>
  </si>
  <si>
    <t>3. โครงการเพิ่มการเข้าถึงบริการด้านสุขภาพในชายแดนใต้</t>
  </si>
  <si>
    <t>Lead  1) ความครอบคลุมเด็กได้รับวัคซีนตาม EPI ในชายแดนใต้</t>
  </si>
  <si>
    <t>สธ.63</t>
  </si>
  <si>
    <t>ดำเนินการพื้นที่เฉพาะ(ใต้)</t>
  </si>
  <si>
    <t>Lag : 1) อัตราการเสียชีวิตของมารดาในชายแดนใต้</t>
  </si>
  <si>
    <t>สธ.64</t>
  </si>
  <si>
    <t>แผนงานที่ 10 : ประเทศไทย 4.0 ด้านสาธารณสุข (2 โครงการ)</t>
  </si>
  <si>
    <t>1. โครงการพัฒนาสถานบริการด้านสุขภาพ</t>
  </si>
  <si>
    <t xml:space="preserve">Lead : 1) ร้อยละของสถานพยาบาลกลุ่มเป้าหมายได้รับการส่งเสริมพัฒนาระบบบริการสุขภาพให้มีมาตรฐานสากล </t>
  </si>
  <si>
    <t>สธ.65</t>
  </si>
  <si>
    <t>2. โครงการพัฒนาผลิตภัณฑ์สุขภาพและเทคโนโลยีทางการแพทย์</t>
  </si>
  <si>
    <t>Lead : 1) ร้อยละของยากลุ่มเป้าหมายที่ผลิตหรือนำเข้าเพื่อทดแทนยาต้นแบบเพิ่มขึ้น</t>
  </si>
  <si>
    <t>สธ.66</t>
  </si>
  <si>
    <t>2) ร้อยละรายการยาและเครื่องมือแพทย์ที่ได้รับการขึ้นทะเบียน</t>
  </si>
  <si>
    <t>สธ.67</t>
  </si>
  <si>
    <t>3) จำนวนตำรับยาแผนไทยแห่งชาติ อย่างน้อย 100 ตำรับ/ปี</t>
  </si>
  <si>
    <t>สธ.68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</si>
  <si>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</si>
  <si>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สธ.69</t>
  </si>
  <si>
    <t>5) จำนวนงานวิจัยสมุนไพรที่นำมาใช้จริงทางการแพทย์หรือการตลาดอย่างน้อย 10 เรื่องต่อปี</t>
  </si>
  <si>
    <t>สธ.70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</si>
  <si>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</si>
  <si>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</si>
  <si>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>1.โครงการพัฒนาการวางแผนกำลังคนด้านสุขภาพ</t>
  </si>
  <si>
    <t xml:space="preserve">Lead : 1) ระดับความสำเร็จในการวางแผนกำลังคนด้านสุขภาพ
</t>
  </si>
  <si>
    <t>สธ.71</t>
  </si>
  <si>
    <t>กลุ่มงานบริหารทรัพยากรบุคคล</t>
  </si>
  <si>
    <t xml:space="preserve">2. โครงการผลิตและพัฒนากำลังคนด้านสุขภาพสู่ความเป็นมืออาชีพ </t>
  </si>
  <si>
    <t>Lead : 1) ร้อยละของเขตสุขภาพที่มีการบริหารจัดการระบบการผลิตและพัฒนากำลังคนได้ตามเกณฑ์ที่กำหนด</t>
  </si>
  <si>
    <t>สธ.72</t>
  </si>
  <si>
    <t>สตป.32</t>
  </si>
  <si>
    <t>Lag : 1) ร้อยละของบุคลากรที่ได้รับการพัฒนาตามเกณฑ์ที่กำหนด</t>
  </si>
  <si>
    <t>สธ.73</t>
  </si>
  <si>
    <t>3.โครงการเพิ่มประสิทธิภาพการบริหารจัดการกำลังคน</t>
  </si>
  <si>
    <t>lead  1)  ร้อยละของหน่วยงานที่มีการนำดัชนีความสุขของคนทำงาน (Happy Work Life Index) และ Core Value "MOPH" ไปใช้</t>
  </si>
  <si>
    <t>สธ.74</t>
  </si>
  <si>
    <t>PA.24</t>
  </si>
  <si>
    <t>สตป.33</t>
  </si>
  <si>
    <t>2) ร้อยละของหน่วยงานที่มีการนำดัชนีองค์กรที่มีความสุข (Happy work place index) ไปใช้</t>
  </si>
  <si>
    <t>สธ.75</t>
  </si>
  <si>
    <t>Lag : 1) อัตราการสูญเสียบุคลากรด้านสุขภาพ (Loss Rate)</t>
  </si>
  <si>
    <t>สธ.76</t>
  </si>
  <si>
    <t>Lag : 2)  ร้อยละของอำเภอที่มีบุคลากรสาธารณสุขเพียงพอ</t>
  </si>
  <si>
    <t>สธ.77</t>
  </si>
  <si>
    <t>สตป.34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</si>
  <si>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</si>
  <si>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</si>
  <si>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สธ.78</t>
  </si>
  <si>
    <t>สตป.35</t>
  </si>
  <si>
    <t>4. Governance Excellence (บริหารเป็นเลิศด้วยธรรมาภิบาล) (5 แผนงาน 9 โครงการ)</t>
  </si>
  <si>
    <t>แผนงานที่ 12 : การพัฒนาระบบธรรมาภิบาลและคุณภาพการบริการจัดการภาครัฐ (2 โครงการ)</t>
  </si>
  <si>
    <t>1. โครงการประเมินคุณธรรมและความโปร่งใส</t>
  </si>
  <si>
    <t xml:space="preserve">Lead : 1) ร้อยละของหน่วยงานในสังกัดกระทรวงสาธารณสุขผ่านเกณฑ์การประเมิน ITA </t>
  </si>
  <si>
    <t>สธ.79</t>
  </si>
  <si>
    <t>PA.25</t>
  </si>
  <si>
    <t>สตป.36</t>
  </si>
  <si>
    <t>กลุ่มงานนิติการ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</si>
  <si>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</si>
  <si>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สธ.80</t>
  </si>
  <si>
    <t>สตป.37</t>
  </si>
  <si>
    <t>2. โครงการพัฒนาระบบควบคุมภายในและบริหารความเสี่ยง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</si>
  <si>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</si>
  <si>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>สธ.81</t>
  </si>
  <si>
    <t>กลุ่มงานบริหารทั่วไป</t>
  </si>
  <si>
    <t xml:space="preserve">2) ร้อยละหน่วยงานที่ผ่านเกณฑ์ PMQA
</t>
  </si>
  <si>
    <t>สธ.82</t>
  </si>
  <si>
    <t>แผนงานที่ 13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</si>
  <si>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</si>
  <si>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lead   1) ร้อยละของจังหวัดและหน่วยบริการที่ผ่านเกณฑ์คุณภาพข้อมูล</t>
  </si>
  <si>
    <t>สธ.83</t>
  </si>
  <si>
    <t>PA.26</t>
  </si>
  <si>
    <t>2. โครงการพัฒนาสุขภาพด้วยเศรษฐกิจดิจิทัล (Digital Economy)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</si>
  <si>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</si>
  <si>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>สธ.84</t>
  </si>
  <si>
    <t>2) ร้อยละของประชาชนเข้าถึงข้อมูลสุขภาพตนเองได้ (Personal Health Record)</t>
  </si>
  <si>
    <t>สธ.85</t>
  </si>
  <si>
    <t>แผนงานที่ 14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</si>
  <si>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</si>
  <si>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</si>
  <si>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สธ.86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</si>
  <si>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</si>
  <si>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สธ.87</t>
  </si>
  <si>
    <t>3) ร้อยละของประชากรเข้าถึงบริการการแพทย์ฉุกเฉินปี 2560</t>
  </si>
  <si>
    <t>สธ.88</t>
  </si>
  <si>
    <t>สตป.38</t>
  </si>
  <si>
    <t>Lag : 1) ครัวเรือนที่ต้องกลายเป็นครัวเรือนยากจนภายหลังจากการจ่ายค่ารักษาพยาบาล (Health impoverishment) ไม่เกินร้อยละ 0.4</t>
  </si>
  <si>
    <t>สธ.89</t>
  </si>
  <si>
    <t>2. โครงการบริหารจัดการด้านการเงินการคลัง</t>
  </si>
  <si>
    <t>Lag : 1) ร้อยละค่าใช้จ่ายด้านสุขภาพ (Health Expenditure) ต่อผลิตภัณฑ์มวลรวมของประเทศ (GDP)</t>
  </si>
  <si>
    <t>สธ.90</t>
  </si>
  <si>
    <t>2) ค่าใช้จ่ายด้านสุขภาพต่อรายประชากร (Health Expenditure per capita)</t>
  </si>
  <si>
    <t>สธ.91</t>
  </si>
  <si>
    <t>3) ร้อยละของหน่วยบริการที่ประสบภาวะวิกฤตทางการเงิน</t>
  </si>
  <si>
    <t>สธ.92</t>
  </si>
  <si>
    <t>PA.27</t>
  </si>
  <si>
    <t>สตป.39</t>
  </si>
  <si>
    <t>แผนงานที่ 15 : การพัฒนางานวิจัยและองค์ความรู้ด้านสุขภาพ (2 โครงการ)</t>
  </si>
  <si>
    <t>1. โครงการพัฒนางานวิจัย</t>
  </si>
  <si>
    <t>Lead : 1) ร้อยละผลงานวิจัย/R2R ด้านสุขภาพที่เผยแพร่ให้หน่วยงานต่างๆนำไปใช้ประโยชน์</t>
  </si>
  <si>
    <t>สธ.93</t>
  </si>
  <si>
    <t>PA.28</t>
  </si>
  <si>
    <t>2) ร้อยละงบประมาณที่เกี่ยวกับการวิจัยไม่น้อยกว่าร้อยละ 1.5 ของงบดำเนินการต่อปี</t>
  </si>
  <si>
    <t>สธ.94</t>
  </si>
  <si>
    <t xml:space="preserve">2. โครงการสร้างองค์ความรู้และการจัดการความรู้ด้านสุขภาพ
</t>
  </si>
  <si>
    <t>lead : 1) ร้อยละหน่วยงานมีระบบ Knowledge Management ผ่านเกณฑ์คุณภาพ</t>
  </si>
  <si>
    <t>สธ.95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</si>
  <si>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</si>
  <si>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</si>
  <si>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 xml:space="preserve"> Lag : 1) ร้อยละของกฎหมายที่ควรปรับปรุงได้รับการแก้ไข และบังคับใช้</t>
  </si>
  <si>
    <t>สธ.96</t>
  </si>
  <si>
    <t>PA.29</t>
  </si>
  <si>
    <t>แผนงาน 17 อื่นๆ</t>
  </si>
  <si>
    <t>1.ประชาชนมีสิทธิ์หลักประกันสุขภาพถ้วนหน้า</t>
  </si>
  <si>
    <t>ติดอันดับ 1-10</t>
  </si>
  <si>
    <t>อันดับความครอบครุมของประชาชนมีสิทธิ์หลักประกันสุขภาพถ้วนหน้า</t>
  </si>
  <si>
    <t>แผนปฏิบัติการด้านสาธารณสุข  สำนักงานสาธารณสุขจังหวัดสิงห์บุรี  ปีงบประมาณ 2561</t>
  </si>
  <si>
    <t xml:space="preserve">    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</si>
</sst>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66" formatCode="t&quot;฿&quot;#,##0.00_);[Red]\(t&quot;฿&quot;#,##0.00\)"/>
    <numFmt numFmtId="187" formatCode="_-* #,##0_-;\-* #,##0_-;_-* &quot;-&quot;??_-;_-@_-"/>
    <numFmt numFmtId="188" formatCode="[$-D00041E]0"/>
    <numFmt numFmtId="189" formatCode="[$-D00041E]#,##0"/>
    <numFmt numFmtId="190" formatCode="_-* #,##0.00_-;\-* #,##0.00_-;_-* &quot;-&quot;??_-;_-@"/>
    <numFmt numFmtId="191" formatCode="#,##0_ ;\-#,##0\ "/>
  </numFmts>
  <fonts count="79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u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indexed="8"/>
      <name val="Tahoma"/>
      <family val="2"/>
      <charset val="222"/>
    </font>
    <font>
      <b/>
      <sz val="11"/>
      <name val="Angsana New"/>
      <family val="1"/>
    </font>
    <font>
      <b/>
      <sz val="16"/>
      <color indexed="8"/>
      <name val="Angsana New"/>
      <family val="1"/>
    </font>
    <font>
      <b/>
      <sz val="12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rgb="FF000000"/>
      <name val="Tahoma"/>
      <family val="2"/>
    </font>
    <font>
      <u/>
      <sz val="14"/>
      <name val="Angsana New"/>
      <family val="1"/>
    </font>
    <font>
      <u/>
      <sz val="14"/>
      <color indexed="8"/>
      <name val="Angsana New"/>
      <family val="1"/>
    </font>
    <font>
      <b/>
      <u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12"/>
      <name val="Angsana New"/>
      <family val="1"/>
    </font>
    <font>
      <u/>
      <sz val="11"/>
      <color theme="10"/>
      <name val="Tahoma"/>
      <family val="2"/>
      <charset val="222"/>
    </font>
    <font>
      <u/>
      <sz val="14"/>
      <color theme="1"/>
      <name val="Angsana New"/>
      <family val="1"/>
    </font>
    <font>
      <u val="doubleAccounting"/>
      <sz val="14"/>
      <color indexed="8"/>
      <name val="Angsana New"/>
      <family val="1"/>
    </font>
    <font>
      <b/>
      <sz val="14"/>
      <color indexed="12"/>
      <name val="Angsana New"/>
      <family val="1"/>
    </font>
    <font>
      <sz val="14"/>
      <color rgb="FFFF0000"/>
      <name val="Angsana New"/>
      <family val="1"/>
    </font>
    <font>
      <sz val="14"/>
      <color rgb="FFC00000"/>
      <name val="Angsana New"/>
      <family val="1"/>
    </font>
    <font>
      <b/>
      <sz val="14"/>
      <color rgb="FF0000CC"/>
      <name val="Angsana New"/>
      <family val="1"/>
    </font>
    <font>
      <b/>
      <sz val="14"/>
      <color indexed="10"/>
      <name val="Angsana New"/>
      <family val="1"/>
    </font>
    <font>
      <b/>
      <u val="singleAccounting"/>
      <sz val="14"/>
      <name val="Angsana New"/>
      <family val="1"/>
    </font>
    <font>
      <sz val="14"/>
      <color rgb="FF0000CC"/>
      <name val="Angsana New"/>
      <family val="1"/>
    </font>
    <font>
      <u/>
      <sz val="14"/>
      <color indexed="12"/>
      <name val="Angsana New"/>
      <family val="1"/>
    </font>
    <font>
      <u/>
      <sz val="14"/>
      <color rgb="FF0000CC"/>
      <name val="Angsana New"/>
      <family val="1"/>
    </font>
    <font>
      <sz val="14"/>
      <color rgb="FF0000FF"/>
      <name val="Angsana New"/>
      <family val="1"/>
    </font>
    <font>
      <u/>
      <sz val="14"/>
      <color rgb="FF0000FF"/>
      <name val="Angsana New"/>
      <family val="1"/>
    </font>
    <font>
      <b/>
      <sz val="14"/>
      <color rgb="FF0000FF"/>
      <name val="Angsana New"/>
      <family val="1"/>
    </font>
    <font>
      <b/>
      <sz val="10"/>
      <color theme="1"/>
      <name val="Angsana New"/>
      <family val="1"/>
    </font>
    <font>
      <b/>
      <sz val="14"/>
      <color rgb="FF0070C0"/>
      <name val="Angsana New"/>
      <family val="1"/>
    </font>
    <font>
      <sz val="14"/>
      <color indexed="48"/>
      <name val="Angsana New"/>
      <family val="1"/>
    </font>
    <font>
      <b/>
      <sz val="14"/>
      <color indexed="30"/>
      <name val="Angsana New"/>
      <family val="1"/>
    </font>
    <font>
      <b/>
      <u/>
      <sz val="14"/>
      <color indexed="30"/>
      <name val="Angsana New"/>
      <family val="1"/>
    </font>
    <font>
      <b/>
      <sz val="12"/>
      <color indexed="30"/>
      <name val="Angsana New"/>
      <family val="1"/>
    </font>
    <font>
      <sz val="13"/>
      <color theme="1"/>
      <name val="AngsanaUPC"/>
      <family val="1"/>
      <charset val="222"/>
    </font>
    <font>
      <sz val="13"/>
      <name val="AngsanaUPC"/>
      <family val="1"/>
      <charset val="222"/>
    </font>
    <font>
      <u/>
      <sz val="13"/>
      <color theme="1"/>
      <name val="AngsanaUPC"/>
      <family val="1"/>
      <charset val="222"/>
    </font>
    <font>
      <b/>
      <sz val="13"/>
      <name val="AngsanaUPC"/>
      <family val="1"/>
      <charset val="222"/>
    </font>
    <font>
      <sz val="13"/>
      <color theme="1"/>
      <name val="Browallia New"/>
      <family val="2"/>
    </font>
    <font>
      <b/>
      <u/>
      <sz val="13"/>
      <color theme="1"/>
      <name val="AngsanaUPC"/>
      <family val="1"/>
      <charset val="222"/>
    </font>
    <font>
      <sz val="10"/>
      <color theme="1"/>
      <name val="Tahoma"/>
      <family val="2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b/>
      <sz val="22"/>
      <color theme="1"/>
      <name val="Angsana New"/>
      <family val="1"/>
    </font>
    <font>
      <sz val="12"/>
      <name val="Angsana New"/>
      <family val="1"/>
    </font>
    <font>
      <sz val="10"/>
      <name val="Tahoma"/>
      <family val="2"/>
    </font>
    <font>
      <b/>
      <sz val="14"/>
      <color indexed="58"/>
      <name val="Angsana New"/>
      <family val="1"/>
    </font>
    <font>
      <sz val="14"/>
      <color indexed="58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b/>
      <u/>
      <sz val="14"/>
      <color indexed="58"/>
      <name val="Angsana New"/>
      <family val="1"/>
    </font>
    <font>
      <u/>
      <sz val="14"/>
      <color indexed="58"/>
      <name val="Angsana New"/>
      <family val="1"/>
    </font>
    <font>
      <u val="doubleAccounting"/>
      <sz val="14"/>
      <name val="Angsana New"/>
      <family val="1"/>
    </font>
    <font>
      <b/>
      <sz val="12"/>
      <color indexed="12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theme="1"/>
      <name val="Angsana New"/>
      <family val="1"/>
    </font>
    <font>
      <sz val="12"/>
      <color rgb="FF0000FF"/>
      <name val="Angsana New"/>
      <family val="1"/>
    </font>
    <font>
      <sz val="10"/>
      <color theme="1"/>
      <name val="Angsana New"/>
      <family val="1"/>
    </font>
    <font>
      <sz val="7"/>
      <color theme="1"/>
      <name val="Times New Roman"/>
      <family val="1"/>
    </font>
    <font>
      <sz val="12"/>
      <color rgb="FF0000CC"/>
      <name val="Angsana New"/>
      <family val="1"/>
    </font>
    <font>
      <b/>
      <sz val="13"/>
      <name val="Angsana New"/>
      <family val="1"/>
    </font>
    <font>
      <b/>
      <sz val="11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sz val="14"/>
      <name val="Wingdings 2"/>
      <family val="1"/>
      <charset val="2"/>
    </font>
    <font>
      <sz val="14"/>
      <color theme="1"/>
      <name val="TH SarabunIT๙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2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5" fillId="0" borderId="0"/>
    <xf numFmtId="0" fontId="8" fillId="0" borderId="0"/>
    <xf numFmtId="0" fontId="1" fillId="0" borderId="0"/>
    <xf numFmtId="188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545">
    <xf numFmtId="0" fontId="0" fillId="0" borderId="0" xfId="0"/>
    <xf numFmtId="0" fontId="6" fillId="0" borderId="0" xfId="0" applyFont="1" applyAlignment="1">
      <alignment vertical="top" wrapText="1"/>
    </xf>
    <xf numFmtId="4" fontId="2" fillId="0" borderId="1" xfId="1" applyNumberFormat="1" applyFont="1" applyFill="1" applyBorder="1" applyAlignment="1">
      <alignment horizontal="center" vertical="top" wrapText="1" shrinkToFi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1" xfId="1" applyFont="1" applyFill="1" applyBorder="1" applyAlignment="1">
      <alignment horizontal="center" vertical="top" wrapText="1" shrinkToFit="1"/>
    </xf>
    <xf numFmtId="0" fontId="14" fillId="0" borderId="0" xfId="0" applyFont="1" applyAlignment="1">
      <alignment vertical="top" wrapText="1"/>
    </xf>
    <xf numFmtId="0" fontId="14" fillId="0" borderId="0" xfId="8" applyFont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14" fillId="0" borderId="0" xfId="7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66" fontId="14" fillId="0" borderId="0" xfId="0" applyNumberFormat="1" applyFont="1" applyBorder="1" applyAlignment="1">
      <alignment vertical="top" wrapText="1"/>
    </xf>
    <xf numFmtId="66" fontId="14" fillId="0" borderId="0" xfId="0" applyNumberFormat="1" applyFont="1" applyAlignment="1">
      <alignment vertical="top" wrapText="1"/>
    </xf>
    <xf numFmtId="0" fontId="6" fillId="0" borderId="9" xfId="0" applyFont="1" applyBorder="1" applyAlignment="1">
      <alignment vertical="top" wrapText="1"/>
    </xf>
    <xf numFmtId="66" fontId="6" fillId="0" borderId="0" xfId="0" applyNumberFormat="1" applyFont="1" applyAlignment="1">
      <alignment vertical="top" wrapText="1"/>
    </xf>
    <xf numFmtId="66" fontId="6" fillId="0" borderId="0" xfId="0" applyNumberFormat="1" applyFont="1" applyBorder="1" applyAlignment="1">
      <alignment vertical="top" wrapText="1"/>
    </xf>
    <xf numFmtId="66" fontId="6" fillId="0" borderId="2" xfId="0" applyNumberFormat="1" applyFont="1" applyBorder="1" applyAlignment="1">
      <alignment vertical="top" wrapText="1"/>
    </xf>
    <xf numFmtId="66" fontId="3" fillId="0" borderId="2" xfId="0" applyNumberFormat="1" applyFont="1" applyBorder="1" applyAlignment="1">
      <alignment vertical="top" wrapText="1"/>
    </xf>
    <xf numFmtId="66" fontId="3" fillId="0" borderId="2" xfId="0" applyNumberFormat="1" applyFont="1" applyBorder="1" applyAlignment="1">
      <alignment horizontal="left" vertical="top" wrapText="1"/>
    </xf>
    <xf numFmtId="66" fontId="3" fillId="4" borderId="2" xfId="0" applyNumberFormat="1" applyFont="1" applyFill="1" applyBorder="1" applyAlignment="1">
      <alignment vertical="top" wrapText="1"/>
    </xf>
    <xf numFmtId="66" fontId="3" fillId="4" borderId="2" xfId="6" applyNumberFormat="1" applyFont="1" applyFill="1" applyBorder="1" applyAlignment="1">
      <alignment vertical="top" wrapText="1"/>
    </xf>
    <xf numFmtId="66" fontId="6" fillId="0" borderId="11" xfId="0" applyNumberFormat="1" applyFont="1" applyBorder="1" applyAlignment="1">
      <alignment vertical="top" wrapText="1"/>
    </xf>
    <xf numFmtId="66" fontId="3" fillId="0" borderId="11" xfId="0" applyNumberFormat="1" applyFont="1" applyBorder="1" applyAlignment="1">
      <alignment horizontal="left" vertical="top" wrapText="1"/>
    </xf>
    <xf numFmtId="66" fontId="3" fillId="4" borderId="11" xfId="0" applyNumberFormat="1" applyFont="1" applyFill="1" applyBorder="1" applyAlignment="1">
      <alignment vertical="top" wrapText="1"/>
    </xf>
    <xf numFmtId="66" fontId="3" fillId="0" borderId="11" xfId="0" applyNumberFormat="1" applyFont="1" applyBorder="1" applyAlignment="1">
      <alignment vertical="top" wrapText="1"/>
    </xf>
    <xf numFmtId="66" fontId="3" fillId="2" borderId="11" xfId="0" applyNumberFormat="1" applyFont="1" applyFill="1" applyBorder="1" applyAlignment="1">
      <alignment vertical="top" wrapText="1"/>
    </xf>
    <xf numFmtId="66" fontId="6" fillId="2" borderId="11" xfId="0" applyNumberFormat="1" applyFont="1" applyFill="1" applyBorder="1" applyAlignment="1">
      <alignment vertical="top" wrapText="1"/>
    </xf>
    <xf numFmtId="66" fontId="14" fillId="4" borderId="11" xfId="0" applyNumberFormat="1" applyFont="1" applyFill="1" applyBorder="1" applyAlignment="1">
      <alignment horizontal="left" vertical="top" wrapText="1"/>
    </xf>
    <xf numFmtId="66" fontId="14" fillId="4" borderId="11" xfId="0" applyNumberFormat="1" applyFont="1" applyFill="1" applyBorder="1" applyAlignment="1">
      <alignment vertical="top" wrapText="1"/>
    </xf>
    <xf numFmtId="66" fontId="14" fillId="0" borderId="11" xfId="0" applyNumberFormat="1" applyFont="1" applyBorder="1" applyAlignment="1">
      <alignment vertical="top" wrapText="1"/>
    </xf>
    <xf numFmtId="66" fontId="26" fillId="4" borderId="11" xfId="6" applyNumberFormat="1" applyFont="1" applyFill="1" applyBorder="1" applyAlignment="1">
      <alignment horizontal="left" vertical="top" wrapText="1"/>
    </xf>
    <xf numFmtId="187" fontId="3" fillId="4" borderId="11" xfId="6" applyNumberFormat="1" applyFont="1" applyFill="1" applyBorder="1" applyAlignment="1">
      <alignment horizontal="left" vertical="top" wrapText="1"/>
    </xf>
    <xf numFmtId="187" fontId="26" fillId="4" borderId="11" xfId="6" applyNumberFormat="1" applyFont="1" applyFill="1" applyBorder="1" applyAlignment="1">
      <alignment horizontal="left" vertical="top" wrapText="1"/>
    </xf>
    <xf numFmtId="66" fontId="14" fillId="0" borderId="11" xfId="0" applyNumberFormat="1" applyFont="1" applyBorder="1" applyAlignment="1">
      <alignment horizontal="left" vertical="top" wrapText="1"/>
    </xf>
    <xf numFmtId="66" fontId="6" fillId="0" borderId="12" xfId="0" applyNumberFormat="1" applyFont="1" applyBorder="1" applyAlignment="1">
      <alignment vertical="top" wrapText="1"/>
    </xf>
    <xf numFmtId="66" fontId="14" fillId="0" borderId="12" xfId="0" applyNumberFormat="1" applyFont="1" applyBorder="1" applyAlignment="1">
      <alignment vertical="top" wrapText="1"/>
    </xf>
    <xf numFmtId="66" fontId="13" fillId="0" borderId="0" xfId="0" applyNumberFormat="1" applyFont="1" applyBorder="1" applyAlignment="1">
      <alignment vertical="top" wrapText="1"/>
    </xf>
    <xf numFmtId="66" fontId="18" fillId="4" borderId="11" xfId="0" applyNumberFormat="1" applyFont="1" applyFill="1" applyBorder="1" applyAlignment="1">
      <alignment horizontal="left" vertical="top" wrapText="1"/>
    </xf>
    <xf numFmtId="17" fontId="14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3" fontId="6" fillId="0" borderId="11" xfId="6" applyNumberFormat="1" applyFont="1" applyBorder="1" applyAlignment="1">
      <alignment horizontal="right" vertical="top" wrapText="1"/>
    </xf>
    <xf numFmtId="49" fontId="20" fillId="0" borderId="3" xfId="3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4" fillId="0" borderId="13" xfId="8" applyFont="1" applyBorder="1" applyAlignment="1">
      <alignment vertical="top" wrapText="1"/>
    </xf>
    <xf numFmtId="0" fontId="14" fillId="0" borderId="11" xfId="8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3" fontId="14" fillId="0" borderId="11" xfId="0" applyNumberFormat="1" applyFont="1" applyBorder="1" applyAlignment="1">
      <alignment horizontal="center" vertical="top" wrapText="1"/>
    </xf>
    <xf numFmtId="17" fontId="14" fillId="0" borderId="11" xfId="0" applyNumberFormat="1" applyFont="1" applyBorder="1" applyAlignment="1">
      <alignment vertical="top" wrapText="1"/>
    </xf>
    <xf numFmtId="3" fontId="14" fillId="0" borderId="1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3" fontId="14" fillId="0" borderId="12" xfId="0" applyNumberFormat="1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3" fontId="23" fillId="0" borderId="11" xfId="0" applyNumberFormat="1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2" fillId="5" borderId="1" xfId="1" applyFont="1" applyFill="1" applyBorder="1" applyAlignment="1">
      <alignment horizontal="center" vertical="top" wrapText="1"/>
    </xf>
    <xf numFmtId="0" fontId="2" fillId="5" borderId="1" xfId="1" applyFont="1" applyFill="1" applyBorder="1" applyAlignment="1">
      <alignment horizontal="left" vertical="top" wrapText="1"/>
    </xf>
    <xf numFmtId="4" fontId="2" fillId="5" borderId="1" xfId="1" applyNumberFormat="1" applyFont="1" applyFill="1" applyBorder="1" applyAlignment="1">
      <alignment horizontal="center" vertical="top" wrapText="1" shrinkToFit="1"/>
    </xf>
    <xf numFmtId="0" fontId="2" fillId="5" borderId="1" xfId="1" applyFont="1" applyFill="1" applyBorder="1" applyAlignment="1">
      <alignment horizontal="center" vertical="top" wrapText="1" shrinkToFit="1"/>
    </xf>
    <xf numFmtId="0" fontId="9" fillId="5" borderId="7" xfId="1" applyFont="1" applyFill="1" applyBorder="1" applyAlignment="1">
      <alignment horizontal="center" vertical="top" wrapText="1"/>
    </xf>
    <xf numFmtId="0" fontId="11" fillId="5" borderId="7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4" fontId="2" fillId="5" borderId="4" xfId="1" applyNumberFormat="1" applyFont="1" applyFill="1" applyBorder="1" applyAlignment="1">
      <alignment horizontal="center" vertical="top" wrapText="1" shrinkToFit="1"/>
    </xf>
    <xf numFmtId="0" fontId="11" fillId="5" borderId="4" xfId="1" applyFont="1" applyFill="1" applyBorder="1" applyAlignment="1">
      <alignment horizontal="center" vertical="top" wrapText="1" shrinkToFit="1"/>
    </xf>
    <xf numFmtId="0" fontId="2" fillId="5" borderId="4" xfId="1" applyFont="1" applyFill="1" applyBorder="1" applyAlignment="1">
      <alignment horizontal="center" vertical="top" wrapText="1" shrinkToFit="1"/>
    </xf>
    <xf numFmtId="0" fontId="6" fillId="0" borderId="0" xfId="0" applyNumberFormat="1" applyFont="1" applyAlignment="1">
      <alignment vertical="top" wrapText="1"/>
    </xf>
    <xf numFmtId="3" fontId="17" fillId="0" borderId="11" xfId="0" applyNumberFormat="1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7" xfId="1" applyFont="1" applyFill="1" applyBorder="1" applyAlignment="1">
      <alignment horizontal="left" vertical="top" wrapText="1"/>
    </xf>
    <xf numFmtId="0" fontId="2" fillId="5" borderId="0" xfId="1" applyFont="1" applyFill="1" applyBorder="1" applyAlignment="1">
      <alignment horizontal="center" vertical="top" wrapText="1"/>
    </xf>
    <xf numFmtId="4" fontId="2" fillId="5" borderId="7" xfId="1" applyNumberFormat="1" applyFont="1" applyFill="1" applyBorder="1" applyAlignment="1">
      <alignment horizontal="center" vertical="top" wrapText="1" shrinkToFit="1"/>
    </xf>
    <xf numFmtId="0" fontId="2" fillId="5" borderId="7" xfId="1" applyFont="1" applyFill="1" applyBorder="1" applyAlignment="1">
      <alignment horizontal="center" vertical="top" wrapText="1" shrinkToFit="1"/>
    </xf>
    <xf numFmtId="0" fontId="7" fillId="5" borderId="1" xfId="0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0" fontId="19" fillId="0" borderId="0" xfId="8" applyFont="1" applyFill="1" applyBorder="1" applyAlignment="1">
      <alignment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vertical="top" wrapText="1"/>
    </xf>
    <xf numFmtId="0" fontId="38" fillId="0" borderId="0" xfId="7" applyFont="1" applyAlignment="1">
      <alignment vertical="top" wrapText="1"/>
    </xf>
    <xf numFmtId="0" fontId="20" fillId="0" borderId="0" xfId="7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3" fontId="13" fillId="5" borderId="2" xfId="0" applyNumberFormat="1" applyFont="1" applyFill="1" applyBorder="1" applyAlignment="1">
      <alignment horizontal="justify" vertical="top" wrapText="1"/>
    </xf>
    <xf numFmtId="0" fontId="2" fillId="5" borderId="2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66" fontId="7" fillId="0" borderId="1" xfId="0" applyNumberFormat="1" applyFont="1" applyFill="1" applyBorder="1" applyAlignment="1">
      <alignment vertical="top" wrapText="1"/>
    </xf>
    <xf numFmtId="66" fontId="6" fillId="0" borderId="2" xfId="0" applyNumberFormat="1" applyFont="1" applyFill="1" applyBorder="1" applyAlignment="1">
      <alignment vertical="top" wrapText="1"/>
    </xf>
    <xf numFmtId="3" fontId="13" fillId="0" borderId="2" xfId="0" applyNumberFormat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7" fillId="0" borderId="2" xfId="0" applyFont="1" applyBorder="1" applyAlignment="1">
      <alignment horizontal="justify"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justify" vertical="top" wrapText="1"/>
    </xf>
    <xf numFmtId="0" fontId="5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3" fontId="7" fillId="0" borderId="21" xfId="0" applyNumberFormat="1" applyFont="1" applyBorder="1" applyAlignment="1">
      <alignment horizontal="right" vertical="top" wrapText="1"/>
    </xf>
    <xf numFmtId="0" fontId="14" fillId="0" borderId="21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3" fontId="14" fillId="0" borderId="21" xfId="0" applyNumberFormat="1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17" fontId="6" fillId="0" borderId="21" xfId="0" applyNumberFormat="1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17" fontId="14" fillId="0" borderId="21" xfId="0" applyNumberFormat="1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3" fontId="13" fillId="0" borderId="21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17" fontId="6" fillId="0" borderId="22" xfId="0" applyNumberFormat="1" applyFont="1" applyBorder="1" applyAlignment="1">
      <alignment vertical="top" wrapText="1"/>
    </xf>
    <xf numFmtId="3" fontId="14" fillId="0" borderId="21" xfId="0" applyNumberFormat="1" applyFont="1" applyBorder="1" applyAlignment="1">
      <alignment horizontal="left" vertical="top" wrapText="1"/>
    </xf>
    <xf numFmtId="17" fontId="14" fillId="0" borderId="21" xfId="0" applyNumberFormat="1" applyFont="1" applyBorder="1" applyAlignment="1">
      <alignment horizontal="center" vertical="top" wrapText="1"/>
    </xf>
    <xf numFmtId="3" fontId="14" fillId="0" borderId="21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left" vertical="top" wrapText="1"/>
    </xf>
    <xf numFmtId="17" fontId="14" fillId="0" borderId="21" xfId="0" applyNumberFormat="1" applyFont="1" applyBorder="1" applyAlignment="1">
      <alignment horizontal="left" vertical="top" wrapText="1"/>
    </xf>
    <xf numFmtId="0" fontId="2" fillId="0" borderId="21" xfId="1" applyFont="1" applyFill="1" applyBorder="1" applyAlignment="1">
      <alignment vertical="top" wrapText="1"/>
    </xf>
    <xf numFmtId="189" fontId="14" fillId="0" borderId="21" xfId="0" applyNumberFormat="1" applyFont="1" applyBorder="1" applyAlignment="1">
      <alignment horizontal="center" vertical="top" wrapText="1"/>
    </xf>
    <xf numFmtId="189" fontId="14" fillId="0" borderId="21" xfId="0" applyNumberFormat="1" applyFont="1" applyBorder="1" applyAlignment="1">
      <alignment horizontal="left" vertical="top" wrapText="1"/>
    </xf>
    <xf numFmtId="189" fontId="14" fillId="0" borderId="21" xfId="0" applyNumberFormat="1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3" fontId="6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6" fillId="2" borderId="21" xfId="0" applyNumberFormat="1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top" wrapText="1"/>
    </xf>
    <xf numFmtId="3" fontId="6" fillId="2" borderId="21" xfId="0" applyNumberFormat="1" applyFont="1" applyFill="1" applyBorder="1" applyAlignment="1">
      <alignment horizontal="left" vertical="top" wrapText="1"/>
    </xf>
    <xf numFmtId="3" fontId="6" fillId="2" borderId="21" xfId="0" applyNumberFormat="1" applyFont="1" applyFill="1" applyBorder="1" applyAlignment="1">
      <alignment horizontal="right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right" vertical="top" wrapText="1"/>
    </xf>
    <xf numFmtId="3" fontId="6" fillId="2" borderId="21" xfId="0" applyNumberFormat="1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3" fontId="3" fillId="2" borderId="22" xfId="0" applyNumberFormat="1" applyFont="1" applyFill="1" applyBorder="1" applyAlignment="1">
      <alignment horizontal="right" vertical="top" wrapText="1"/>
    </xf>
    <xf numFmtId="0" fontId="6" fillId="2" borderId="22" xfId="0" applyFont="1" applyFill="1" applyBorder="1" applyAlignment="1">
      <alignment horizontal="center" vertical="top" wrapText="1"/>
    </xf>
    <xf numFmtId="0" fontId="14" fillId="0" borderId="0" xfId="8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right" vertical="top" wrapText="1"/>
    </xf>
    <xf numFmtId="49" fontId="3" fillId="0" borderId="21" xfId="0" applyNumberFormat="1" applyFont="1" applyBorder="1" applyAlignment="1">
      <alignment vertical="top" wrapText="1"/>
    </xf>
    <xf numFmtId="0" fontId="2" fillId="2" borderId="21" xfId="1" applyFont="1" applyFill="1" applyBorder="1" applyAlignment="1">
      <alignment vertical="top" wrapText="1"/>
    </xf>
    <xf numFmtId="0" fontId="3" fillId="0" borderId="10" xfId="7" applyFont="1" applyBorder="1" applyAlignment="1">
      <alignment vertical="top" wrapText="1"/>
    </xf>
    <xf numFmtId="0" fontId="3" fillId="0" borderId="10" xfId="7" applyFont="1" applyBorder="1" applyAlignment="1">
      <alignment horizontal="left" vertical="top" wrapText="1"/>
    </xf>
    <xf numFmtId="0" fontId="2" fillId="0" borderId="10" xfId="7" applyFont="1" applyBorder="1" applyAlignment="1">
      <alignment vertical="top" wrapText="1"/>
    </xf>
    <xf numFmtId="49" fontId="3" fillId="0" borderId="10" xfId="7" applyNumberFormat="1" applyFont="1" applyBorder="1" applyAlignment="1">
      <alignment vertical="top" wrapText="1"/>
    </xf>
    <xf numFmtId="3" fontId="16" fillId="0" borderId="10" xfId="7" applyNumberFormat="1" applyFont="1" applyBorder="1" applyAlignment="1">
      <alignment vertical="top" wrapText="1"/>
    </xf>
    <xf numFmtId="0" fontId="3" fillId="0" borderId="19" xfId="7" applyFont="1" applyBorder="1" applyAlignment="1">
      <alignment vertical="top" wrapText="1"/>
    </xf>
    <xf numFmtId="0" fontId="3" fillId="0" borderId="19" xfId="7" applyFont="1" applyBorder="1" applyAlignment="1">
      <alignment horizontal="left" vertical="top" wrapText="1"/>
    </xf>
    <xf numFmtId="0" fontId="2" fillId="0" borderId="19" xfId="7" applyFont="1" applyBorder="1" applyAlignment="1">
      <alignment horizontal="left" vertical="top" wrapText="1"/>
    </xf>
    <xf numFmtId="0" fontId="16" fillId="0" borderId="19" xfId="7" applyFont="1" applyBorder="1" applyAlignment="1">
      <alignment vertical="top" wrapText="1"/>
    </xf>
    <xf numFmtId="49" fontId="3" fillId="0" borderId="19" xfId="7" applyNumberFormat="1" applyFont="1" applyBorder="1" applyAlignment="1">
      <alignment vertical="top" wrapText="1"/>
    </xf>
    <xf numFmtId="3" fontId="3" fillId="0" borderId="19" xfId="7" applyNumberFormat="1" applyFont="1" applyBorder="1" applyAlignment="1">
      <alignment vertical="top" wrapText="1"/>
    </xf>
    <xf numFmtId="0" fontId="3" fillId="0" borderId="19" xfId="7" applyFont="1" applyBorder="1" applyAlignment="1">
      <alignment horizontal="center" vertical="top" wrapText="1"/>
    </xf>
    <xf numFmtId="0" fontId="4" fillId="0" borderId="19" xfId="7" applyFont="1" applyBorder="1" applyAlignment="1">
      <alignment horizontal="left" vertical="top" wrapText="1"/>
    </xf>
    <xf numFmtId="0" fontId="16" fillId="0" borderId="19" xfId="7" applyFont="1" applyBorder="1" applyAlignment="1">
      <alignment horizontal="left" vertical="top" wrapText="1"/>
    </xf>
    <xf numFmtId="3" fontId="16" fillId="0" borderId="19" xfId="7" applyNumberFormat="1" applyFont="1" applyBorder="1" applyAlignment="1">
      <alignment vertical="top" wrapText="1"/>
    </xf>
    <xf numFmtId="49" fontId="3" fillId="0" borderId="19" xfId="7" applyNumberFormat="1" applyFont="1" applyBorder="1" applyAlignment="1">
      <alignment horizontal="left" vertical="top" wrapText="1"/>
    </xf>
    <xf numFmtId="0" fontId="3" fillId="0" borderId="20" xfId="7" applyFont="1" applyBorder="1" applyAlignment="1">
      <alignment horizontal="left" vertical="top" wrapText="1"/>
    </xf>
    <xf numFmtId="0" fontId="2" fillId="0" borderId="20" xfId="7" applyFont="1" applyBorder="1" applyAlignment="1">
      <alignment horizontal="left" vertical="top" wrapText="1"/>
    </xf>
    <xf numFmtId="0" fontId="3" fillId="0" borderId="20" xfId="7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17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55" fillId="0" borderId="0" xfId="0" applyFont="1" applyFill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2" fontId="3" fillId="0" borderId="11" xfId="4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3" xfId="8" applyFont="1" applyBorder="1" applyAlignment="1">
      <alignment vertical="top" wrapText="1"/>
    </xf>
    <xf numFmtId="0" fontId="16" fillId="0" borderId="13" xfId="8" applyFont="1" applyBorder="1" applyAlignment="1">
      <alignment vertical="top" wrapText="1"/>
    </xf>
    <xf numFmtId="2" fontId="3" fillId="0" borderId="13" xfId="8" applyNumberFormat="1" applyFont="1" applyBorder="1" applyAlignment="1" applyProtection="1">
      <alignment horizontal="left" vertical="top" wrapText="1"/>
      <protection locked="0"/>
    </xf>
    <xf numFmtId="0" fontId="3" fillId="0" borderId="13" xfId="8" applyFont="1" applyBorder="1" applyAlignment="1">
      <alignment horizontal="center" vertical="top" wrapText="1"/>
    </xf>
    <xf numFmtId="0" fontId="3" fillId="0" borderId="13" xfId="8" applyFont="1" applyBorder="1" applyAlignment="1">
      <alignment horizontal="left" vertical="top" wrapText="1"/>
    </xf>
    <xf numFmtId="0" fontId="14" fillId="4" borderId="13" xfId="8" applyFont="1" applyFill="1" applyBorder="1" applyAlignment="1">
      <alignment vertical="top" wrapText="1"/>
    </xf>
    <xf numFmtId="0" fontId="3" fillId="0" borderId="11" xfId="8" applyFont="1" applyBorder="1" applyAlignment="1">
      <alignment vertical="top" wrapText="1"/>
    </xf>
    <xf numFmtId="2" fontId="3" fillId="0" borderId="11" xfId="8" applyNumberFormat="1" applyFont="1" applyBorder="1" applyAlignment="1" applyProtection="1">
      <alignment horizontal="left" vertical="top" wrapText="1"/>
      <protection locked="0"/>
    </xf>
    <xf numFmtId="0" fontId="3" fillId="0" borderId="11" xfId="8" applyFont="1" applyBorder="1" applyAlignment="1">
      <alignment horizontal="center" vertical="top" wrapText="1"/>
    </xf>
    <xf numFmtId="17" fontId="3" fillId="0" borderId="11" xfId="8" applyNumberFormat="1" applyFont="1" applyBorder="1" applyAlignment="1">
      <alignment horizontal="left" vertical="top" wrapText="1"/>
    </xf>
    <xf numFmtId="0" fontId="14" fillId="4" borderId="11" xfId="8" applyFont="1" applyFill="1" applyBorder="1" applyAlignment="1">
      <alignment vertical="top" wrapText="1"/>
    </xf>
    <xf numFmtId="0" fontId="14" fillId="0" borderId="11" xfId="8" applyFont="1" applyBorder="1" applyAlignment="1">
      <alignment horizontal="left" vertical="top" wrapText="1"/>
    </xf>
    <xf numFmtId="2" fontId="14" fillId="0" borderId="11" xfId="8" applyNumberFormat="1" applyFont="1" applyBorder="1" applyAlignment="1">
      <alignment vertical="top" wrapText="1"/>
    </xf>
    <xf numFmtId="49" fontId="3" fillId="0" borderId="11" xfId="8" applyNumberFormat="1" applyFont="1" applyBorder="1" applyAlignment="1">
      <alignment horizontal="left" vertical="top" wrapText="1"/>
    </xf>
    <xf numFmtId="0" fontId="55" fillId="0" borderId="0" xfId="8" applyFont="1" applyAlignment="1">
      <alignment vertical="top" wrapText="1"/>
    </xf>
    <xf numFmtId="49" fontId="3" fillId="0" borderId="11" xfId="3" applyNumberFormat="1" applyFont="1" applyBorder="1" applyAlignment="1">
      <alignment horizontal="center" vertical="top" wrapText="1"/>
    </xf>
    <xf numFmtId="0" fontId="55" fillId="0" borderId="8" xfId="8" applyFont="1" applyBorder="1" applyAlignment="1">
      <alignment vertical="top" wrapText="1"/>
    </xf>
    <xf numFmtId="0" fontId="55" fillId="0" borderId="14" xfId="8" applyFont="1" applyBorder="1" applyAlignment="1">
      <alignment vertical="top" wrapText="1"/>
    </xf>
    <xf numFmtId="0" fontId="59" fillId="0" borderId="2" xfId="8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6" fillId="0" borderId="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24" fillId="6" borderId="26" xfId="7" applyFont="1" applyFill="1" applyBorder="1" applyAlignment="1">
      <alignment horizontal="left" vertical="top" wrapText="1"/>
    </xf>
    <xf numFmtId="0" fontId="37" fillId="5" borderId="3" xfId="7" applyFont="1" applyFill="1" applyBorder="1" applyAlignment="1">
      <alignment horizontal="left" vertical="top" wrapText="1"/>
    </xf>
    <xf numFmtId="3" fontId="24" fillId="6" borderId="26" xfId="7" applyNumberFormat="1" applyFont="1" applyFill="1" applyBorder="1" applyAlignment="1">
      <alignment vertical="top" wrapText="1" shrinkToFit="1"/>
    </xf>
    <xf numFmtId="0" fontId="24" fillId="6" borderId="26" xfId="7" applyFont="1" applyFill="1" applyBorder="1" applyAlignment="1">
      <alignment horizontal="left" vertical="top" wrapText="1" shrinkToFit="1"/>
    </xf>
    <xf numFmtId="0" fontId="20" fillId="0" borderId="25" xfId="7" applyFont="1" applyBorder="1" applyAlignment="1">
      <alignment horizontal="left" vertical="top" wrapText="1"/>
    </xf>
    <xf numFmtId="0" fontId="24" fillId="0" borderId="25" xfId="7" applyFont="1" applyBorder="1" applyAlignment="1">
      <alignment horizontal="left" vertical="top" wrapText="1"/>
    </xf>
    <xf numFmtId="0" fontId="24" fillId="0" borderId="0" xfId="7" applyFont="1" applyFill="1" applyAlignment="1">
      <alignment vertical="top" wrapText="1"/>
    </xf>
    <xf numFmtId="0" fontId="2" fillId="10" borderId="1" xfId="7" applyFont="1" applyFill="1" applyBorder="1" applyAlignment="1">
      <alignment horizontal="left" vertical="top" wrapText="1"/>
    </xf>
    <xf numFmtId="0" fontId="2" fillId="10" borderId="1" xfId="7" applyFont="1" applyFill="1" applyBorder="1" applyAlignment="1">
      <alignment vertical="top" wrapText="1"/>
    </xf>
    <xf numFmtId="49" fontId="2" fillId="10" borderId="1" xfId="7" applyNumberFormat="1" applyFont="1" applyFill="1" applyBorder="1" applyAlignment="1">
      <alignment horizontal="left" vertical="top" wrapText="1"/>
    </xf>
    <xf numFmtId="49" fontId="4" fillId="10" borderId="1" xfId="7" applyNumberFormat="1" applyFont="1" applyFill="1" applyBorder="1" applyAlignment="1">
      <alignment horizontal="left" vertical="top" wrapText="1"/>
    </xf>
    <xf numFmtId="3" fontId="2" fillId="10" borderId="1" xfId="7" applyNumberFormat="1" applyFont="1" applyFill="1" applyBorder="1" applyAlignment="1">
      <alignment vertical="top" wrapText="1"/>
    </xf>
    <xf numFmtId="0" fontId="20" fillId="0" borderId="0" xfId="7" applyFont="1" applyFill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 wrapText="1"/>
    </xf>
    <xf numFmtId="3" fontId="2" fillId="10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center" vertical="top" wrapText="1"/>
    </xf>
    <xf numFmtId="3" fontId="2" fillId="9" borderId="1" xfId="0" applyNumberFormat="1" applyFont="1" applyFill="1" applyBorder="1" applyAlignment="1">
      <alignment vertical="top" wrapText="1"/>
    </xf>
    <xf numFmtId="0" fontId="52" fillId="9" borderId="5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56" fillId="9" borderId="1" xfId="0" applyFont="1" applyFill="1" applyBorder="1" applyAlignment="1">
      <alignment vertical="top" wrapText="1"/>
    </xf>
    <xf numFmtId="0" fontId="11" fillId="9" borderId="6" xfId="0" applyFont="1" applyFill="1" applyBorder="1" applyAlignment="1">
      <alignment vertical="top" wrapText="1"/>
    </xf>
    <xf numFmtId="3" fontId="11" fillId="9" borderId="1" xfId="0" applyNumberFormat="1" applyFont="1" applyFill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top" wrapText="1"/>
    </xf>
    <xf numFmtId="0" fontId="61" fillId="6" borderId="26" xfId="7" applyFont="1" applyFill="1" applyBorder="1" applyAlignment="1">
      <alignment horizontal="left" vertical="top" wrapText="1" shrinkToFit="1"/>
    </xf>
    <xf numFmtId="0" fontId="55" fillId="0" borderId="28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0" fontId="58" fillId="0" borderId="28" xfId="0" applyFont="1" applyBorder="1" applyAlignment="1">
      <alignment vertical="top" wrapText="1"/>
    </xf>
    <xf numFmtId="49" fontId="55" fillId="0" borderId="28" xfId="0" applyNumberFormat="1" applyFont="1" applyBorder="1" applyAlignment="1">
      <alignment vertical="top" wrapText="1"/>
    </xf>
    <xf numFmtId="0" fontId="55" fillId="0" borderId="28" xfId="0" applyFont="1" applyBorder="1" applyAlignment="1">
      <alignment horizontal="center" vertical="top" wrapText="1"/>
    </xf>
    <xf numFmtId="49" fontId="55" fillId="0" borderId="28" xfId="0" applyNumberFormat="1" applyFont="1" applyBorder="1" applyAlignment="1">
      <alignment horizontal="left" vertical="top" wrapText="1"/>
    </xf>
    <xf numFmtId="2" fontId="55" fillId="0" borderId="28" xfId="0" applyNumberFormat="1" applyFont="1" applyBorder="1" applyAlignment="1">
      <alignment vertical="top" wrapText="1"/>
    </xf>
    <xf numFmtId="0" fontId="55" fillId="0" borderId="28" xfId="7" applyFont="1" applyBorder="1" applyAlignment="1">
      <alignment horizontal="left" vertical="top" wrapText="1"/>
    </xf>
    <xf numFmtId="0" fontId="54" fillId="0" borderId="28" xfId="7" applyFont="1" applyBorder="1" applyAlignment="1">
      <alignment horizontal="left" vertical="top" wrapText="1"/>
    </xf>
    <xf numFmtId="0" fontId="55" fillId="0" borderId="28" xfId="7" applyFont="1" applyBorder="1" applyAlignment="1">
      <alignment vertical="top" wrapText="1"/>
    </xf>
    <xf numFmtId="49" fontId="55" fillId="0" borderId="28" xfId="7" applyNumberFormat="1" applyFont="1" applyBorder="1" applyAlignment="1">
      <alignment vertical="top" wrapText="1"/>
    </xf>
    <xf numFmtId="3" fontId="55" fillId="0" borderId="28" xfId="7" applyNumberFormat="1" applyFont="1" applyBorder="1" applyAlignment="1">
      <alignment vertical="top" wrapText="1"/>
    </xf>
    <xf numFmtId="2" fontId="55" fillId="0" borderId="28" xfId="4" applyNumberFormat="1" applyFont="1" applyBorder="1" applyAlignment="1">
      <alignment vertical="top" wrapText="1"/>
    </xf>
    <xf numFmtId="3" fontId="55" fillId="0" borderId="28" xfId="0" applyNumberFormat="1" applyFont="1" applyBorder="1" applyAlignment="1">
      <alignment vertical="top" wrapText="1"/>
    </xf>
    <xf numFmtId="49" fontId="55" fillId="0" borderId="28" xfId="0" applyNumberFormat="1" applyFont="1" applyBorder="1" applyAlignment="1">
      <alignment horizontal="center" vertical="top" wrapText="1"/>
    </xf>
    <xf numFmtId="2" fontId="59" fillId="0" borderId="28" xfId="0" applyNumberFormat="1" applyFont="1" applyBorder="1" applyAlignment="1">
      <alignment horizontal="right" vertical="top" wrapText="1"/>
    </xf>
    <xf numFmtId="0" fontId="55" fillId="0" borderId="28" xfId="0" applyFont="1" applyBorder="1" applyAlignment="1">
      <alignment horizontal="left" vertical="top" wrapText="1"/>
    </xf>
    <xf numFmtId="0" fontId="55" fillId="3" borderId="28" xfId="0" applyFont="1" applyFill="1" applyBorder="1" applyAlignment="1">
      <alignment vertical="top" wrapText="1"/>
    </xf>
    <xf numFmtId="0" fontId="55" fillId="0" borderId="28" xfId="0" applyFont="1" applyFill="1" applyBorder="1" applyAlignment="1">
      <alignment vertical="top" wrapText="1"/>
    </xf>
    <xf numFmtId="0" fontId="54" fillId="0" borderId="28" xfId="0" applyFont="1" applyFill="1" applyBorder="1" applyAlignment="1">
      <alignment vertical="top" wrapText="1"/>
    </xf>
    <xf numFmtId="49" fontId="55" fillId="0" borderId="28" xfId="0" applyNumberFormat="1" applyFont="1" applyFill="1" applyBorder="1" applyAlignment="1">
      <alignment vertical="top" wrapText="1"/>
    </xf>
    <xf numFmtId="2" fontId="55" fillId="0" borderId="28" xfId="0" applyNumberFormat="1" applyFont="1" applyFill="1" applyBorder="1" applyAlignment="1">
      <alignment vertical="top" wrapText="1"/>
    </xf>
    <xf numFmtId="0" fontId="55" fillId="0" borderId="28" xfId="0" applyFont="1" applyFill="1" applyBorder="1" applyAlignment="1">
      <alignment horizontal="center" vertical="top" wrapText="1"/>
    </xf>
    <xf numFmtId="15" fontId="55" fillId="0" borderId="28" xfId="0" applyNumberFormat="1" applyFont="1" applyFill="1" applyBorder="1" applyAlignment="1">
      <alignment horizontal="left" vertical="top" wrapText="1"/>
    </xf>
    <xf numFmtId="3" fontId="55" fillId="0" borderId="28" xfId="0" applyNumberFormat="1" applyFont="1" applyFill="1" applyBorder="1" applyAlignment="1">
      <alignment vertical="top" wrapText="1"/>
    </xf>
    <xf numFmtId="0" fontId="55" fillId="0" borderId="28" xfId="0" applyFont="1" applyFill="1" applyBorder="1" applyAlignment="1">
      <alignment horizontal="left" vertical="top" wrapText="1"/>
    </xf>
    <xf numFmtId="49" fontId="55" fillId="0" borderId="28" xfId="0" applyNumberFormat="1" applyFont="1" applyFill="1" applyBorder="1" applyAlignment="1">
      <alignment horizontal="left" vertical="top" wrapText="1"/>
    </xf>
    <xf numFmtId="0" fontId="59" fillId="0" borderId="28" xfId="0" applyFont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horizontal="center" vertical="top" wrapText="1"/>
    </xf>
    <xf numFmtId="2" fontId="7" fillId="10" borderId="1" xfId="0" applyNumberFormat="1" applyFont="1" applyFill="1" applyBorder="1" applyAlignment="1">
      <alignment horizontal="center" vertical="top" wrapText="1"/>
    </xf>
    <xf numFmtId="3" fontId="7" fillId="1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2" fillId="9" borderId="1" xfId="0" applyFont="1" applyFill="1" applyBorder="1" applyAlignment="1">
      <alignment horizontal="left" vertical="top" wrapText="1"/>
    </xf>
    <xf numFmtId="49" fontId="24" fillId="10" borderId="3" xfId="3" applyNumberFormat="1" applyFont="1" applyFill="1" applyBorder="1" applyAlignment="1">
      <alignment horizontal="center" vertical="top" wrapText="1"/>
    </xf>
    <xf numFmtId="49" fontId="13" fillId="10" borderId="1" xfId="0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 vertical="top" wrapText="1"/>
    </xf>
    <xf numFmtId="2" fontId="2" fillId="10" borderId="1" xfId="0" applyNumberFormat="1" applyFont="1" applyFill="1" applyBorder="1" applyAlignment="1">
      <alignment horizontal="left" vertical="top" wrapText="1"/>
    </xf>
    <xf numFmtId="0" fontId="13" fillId="0" borderId="0" xfId="8" applyFont="1" applyFill="1" applyAlignment="1">
      <alignment vertical="top" wrapText="1"/>
    </xf>
    <xf numFmtId="0" fontId="13" fillId="10" borderId="1" xfId="8" applyFont="1" applyFill="1" applyBorder="1" applyAlignment="1">
      <alignment vertical="top" wrapText="1"/>
    </xf>
    <xf numFmtId="0" fontId="2" fillId="10" borderId="1" xfId="8" applyFont="1" applyFill="1" applyBorder="1" applyAlignment="1">
      <alignment vertical="top" wrapText="1"/>
    </xf>
    <xf numFmtId="49" fontId="2" fillId="10" borderId="1" xfId="8" applyNumberFormat="1" applyFont="1" applyFill="1" applyBorder="1" applyAlignment="1">
      <alignment vertical="top" wrapText="1"/>
    </xf>
    <xf numFmtId="2" fontId="2" fillId="10" borderId="1" xfId="8" applyNumberFormat="1" applyFont="1" applyFill="1" applyBorder="1" applyAlignment="1">
      <alignment vertical="top" wrapText="1"/>
    </xf>
    <xf numFmtId="0" fontId="2" fillId="10" borderId="1" xfId="8" applyFont="1" applyFill="1" applyBorder="1" applyAlignment="1">
      <alignment horizontal="center" vertical="top" wrapText="1"/>
    </xf>
    <xf numFmtId="0" fontId="2" fillId="10" borderId="1" xfId="8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2" fontId="13" fillId="10" borderId="1" xfId="8" applyNumberFormat="1" applyFont="1" applyFill="1" applyBorder="1" applyAlignment="1">
      <alignment vertical="top" wrapText="1"/>
    </xf>
    <xf numFmtId="17" fontId="13" fillId="10" borderId="1" xfId="8" applyNumberFormat="1" applyFont="1" applyFill="1" applyBorder="1" applyAlignment="1">
      <alignment vertical="top" wrapText="1"/>
    </xf>
    <xf numFmtId="0" fontId="62" fillId="10" borderId="1" xfId="8" applyFont="1" applyFill="1" applyBorder="1" applyAlignment="1">
      <alignment vertical="top" wrapText="1"/>
    </xf>
    <xf numFmtId="0" fontId="19" fillId="0" borderId="1" xfId="8" applyFont="1" applyFill="1" applyBorder="1" applyAlignment="1">
      <alignment vertical="top" wrapText="1"/>
    </xf>
    <xf numFmtId="0" fontId="13" fillId="10" borderId="2" xfId="0" applyFont="1" applyFill="1" applyBorder="1" applyAlignment="1">
      <alignment horizontal="justify" vertical="top" wrapText="1"/>
    </xf>
    <xf numFmtId="0" fontId="13" fillId="10" borderId="2" xfId="0" applyFont="1" applyFill="1" applyBorder="1" applyAlignment="1">
      <alignment horizontal="left" vertical="top" wrapText="1"/>
    </xf>
    <xf numFmtId="3" fontId="13" fillId="10" borderId="2" xfId="0" applyNumberFormat="1" applyFont="1" applyFill="1" applyBorder="1" applyAlignment="1">
      <alignment horizontal="center" vertical="top" wrapText="1"/>
    </xf>
    <xf numFmtId="0" fontId="13" fillId="10" borderId="2" xfId="0" applyFont="1" applyFill="1" applyBorder="1" applyAlignment="1">
      <alignment horizontal="center" vertical="top" wrapText="1"/>
    </xf>
    <xf numFmtId="3" fontId="13" fillId="10" borderId="2" xfId="0" applyNumberFormat="1" applyFont="1" applyFill="1" applyBorder="1" applyAlignment="1">
      <alignment horizontal="justify" vertical="top" wrapText="1"/>
    </xf>
    <xf numFmtId="0" fontId="14" fillId="0" borderId="30" xfId="0" applyFont="1" applyBorder="1" applyAlignment="1">
      <alignment vertical="top" wrapText="1"/>
    </xf>
    <xf numFmtId="3" fontId="14" fillId="0" borderId="30" xfId="0" applyNumberFormat="1" applyFont="1" applyBorder="1" applyAlignment="1">
      <alignment vertical="top" wrapText="1"/>
    </xf>
    <xf numFmtId="3" fontId="6" fillId="0" borderId="30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3" fontId="14" fillId="0" borderId="30" xfId="0" applyNumberFormat="1" applyFont="1" applyBorder="1" applyAlignment="1">
      <alignment horizontal="center" vertical="top" wrapText="1"/>
    </xf>
    <xf numFmtId="0" fontId="13" fillId="10" borderId="1" xfId="0" applyFont="1" applyFill="1" applyBorder="1" applyAlignment="1">
      <alignment vertical="top" wrapText="1"/>
    </xf>
    <xf numFmtId="0" fontId="18" fillId="10" borderId="1" xfId="0" applyFont="1" applyFill="1" applyBorder="1" applyAlignment="1">
      <alignment vertical="top" wrapText="1"/>
    </xf>
    <xf numFmtId="3" fontId="13" fillId="10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3" fontId="13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3" fontId="3" fillId="2" borderId="30" xfId="0" applyNumberFormat="1" applyFont="1" applyFill="1" applyBorder="1" applyAlignment="1">
      <alignment vertical="top" wrapText="1"/>
    </xf>
    <xf numFmtId="3" fontId="6" fillId="2" borderId="30" xfId="0" applyNumberFormat="1" applyFont="1" applyFill="1" applyBorder="1" applyAlignment="1" applyProtection="1">
      <alignment horizontal="center" vertical="top" wrapText="1"/>
      <protection locked="0"/>
    </xf>
    <xf numFmtId="0" fontId="13" fillId="10" borderId="1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3" fontId="6" fillId="0" borderId="30" xfId="0" applyNumberFormat="1" applyFont="1" applyBorder="1" applyAlignment="1">
      <alignment vertical="top" wrapText="1"/>
    </xf>
    <xf numFmtId="3" fontId="7" fillId="10" borderId="1" xfId="0" applyNumberFormat="1" applyFont="1" applyFill="1" applyBorder="1" applyAlignment="1">
      <alignment vertical="top" wrapText="1"/>
    </xf>
    <xf numFmtId="3" fontId="7" fillId="0" borderId="30" xfId="0" applyNumberFormat="1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3" fontId="6" fillId="0" borderId="31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7" fillId="9" borderId="4" xfId="0" applyFont="1" applyFill="1" applyBorder="1" applyAlignment="1">
      <alignment vertical="top" wrapText="1"/>
    </xf>
    <xf numFmtId="3" fontId="7" fillId="9" borderId="4" xfId="0" applyNumberFormat="1" applyFont="1" applyFill="1" applyBorder="1" applyAlignment="1">
      <alignment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3" fontId="7" fillId="9" borderId="1" xfId="0" applyNumberFormat="1" applyFont="1" applyFill="1" applyBorder="1" applyAlignment="1">
      <alignment vertical="top" wrapText="1"/>
    </xf>
    <xf numFmtId="0" fontId="6" fillId="10" borderId="1" xfId="8" applyFont="1" applyFill="1" applyBorder="1" applyAlignment="1">
      <alignment vertical="top" wrapText="1"/>
    </xf>
    <xf numFmtId="0" fontId="7" fillId="10" borderId="1" xfId="8" applyFont="1" applyFill="1" applyBorder="1" applyAlignment="1">
      <alignment vertical="top" wrapText="1"/>
    </xf>
    <xf numFmtId="0" fontId="5" fillId="10" borderId="1" xfId="8" applyFont="1" applyFill="1" applyBorder="1" applyAlignment="1">
      <alignment vertical="top" wrapText="1"/>
    </xf>
    <xf numFmtId="3" fontId="7" fillId="10" borderId="1" xfId="8" applyNumberFormat="1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6" fillId="0" borderId="2" xfId="8" applyFont="1" applyFill="1" applyBorder="1" applyAlignment="1">
      <alignment horizontal="left" vertical="top" wrapText="1"/>
    </xf>
    <xf numFmtId="3" fontId="6" fillId="0" borderId="2" xfId="8" applyNumberFormat="1" applyFont="1" applyFill="1" applyBorder="1" applyAlignment="1">
      <alignment vertical="top" wrapText="1"/>
    </xf>
    <xf numFmtId="49" fontId="6" fillId="0" borderId="2" xfId="8" applyNumberFormat="1" applyFont="1" applyFill="1" applyBorder="1" applyAlignment="1">
      <alignment vertical="top" wrapText="1"/>
    </xf>
    <xf numFmtId="0" fontId="6" fillId="0" borderId="2" xfId="8" applyFont="1" applyFill="1" applyBorder="1" applyAlignment="1">
      <alignment horizontal="center" vertical="top" wrapText="1"/>
    </xf>
    <xf numFmtId="0" fontId="6" fillId="0" borderId="31" xfId="8" applyFont="1" applyFill="1" applyBorder="1" applyAlignment="1">
      <alignment vertical="top" wrapText="1"/>
    </xf>
    <xf numFmtId="49" fontId="6" fillId="0" borderId="31" xfId="8" applyNumberFormat="1" applyFont="1" applyFill="1" applyBorder="1" applyAlignment="1">
      <alignment horizontal="center" vertical="top" wrapText="1"/>
    </xf>
    <xf numFmtId="0" fontId="6" fillId="0" borderId="31" xfId="8" applyFont="1" applyFill="1" applyBorder="1" applyAlignment="1">
      <alignment horizontal="center" vertical="top" wrapText="1"/>
    </xf>
    <xf numFmtId="43" fontId="6" fillId="0" borderId="31" xfId="4" applyFont="1" applyFill="1" applyBorder="1" applyAlignment="1">
      <alignment vertical="top" wrapText="1"/>
    </xf>
    <xf numFmtId="0" fontId="7" fillId="0" borderId="31" xfId="8" applyFont="1" applyFill="1" applyBorder="1" applyAlignment="1">
      <alignment vertical="top" wrapText="1"/>
    </xf>
    <xf numFmtId="0" fontId="5" fillId="0" borderId="31" xfId="8" applyFont="1" applyFill="1" applyBorder="1" applyAlignment="1">
      <alignment vertical="top" wrapText="1"/>
    </xf>
    <xf numFmtId="0" fontId="6" fillId="0" borderId="32" xfId="8" applyFont="1" applyFill="1" applyBorder="1" applyAlignment="1">
      <alignment vertical="top" wrapText="1"/>
    </xf>
    <xf numFmtId="0" fontId="6" fillId="0" borderId="32" xfId="8" applyFont="1" applyFill="1" applyBorder="1" applyAlignment="1">
      <alignment horizontal="center" vertical="top" wrapText="1"/>
    </xf>
    <xf numFmtId="3" fontId="9" fillId="5" borderId="1" xfId="1" applyNumberFormat="1" applyFont="1" applyFill="1" applyBorder="1" applyAlignment="1">
      <alignment horizontal="center" vertical="top" wrapText="1" shrinkToFit="1"/>
    </xf>
    <xf numFmtId="0" fontId="14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6" fillId="10" borderId="1" xfId="9" applyFont="1" applyFill="1" applyBorder="1" applyAlignment="1">
      <alignment vertical="top" wrapText="1"/>
    </xf>
    <xf numFmtId="0" fontId="2" fillId="0" borderId="31" xfId="1" applyFont="1" applyFill="1" applyBorder="1" applyAlignment="1">
      <alignment horizontal="center" vertical="top" wrapText="1"/>
    </xf>
    <xf numFmtId="0" fontId="7" fillId="10" borderId="31" xfId="0" applyFont="1" applyFill="1" applyBorder="1" applyAlignment="1">
      <alignment vertical="top" wrapText="1"/>
    </xf>
    <xf numFmtId="0" fontId="5" fillId="10" borderId="31" xfId="0" applyFont="1" applyFill="1" applyBorder="1" applyAlignment="1">
      <alignment vertical="top" wrapText="1"/>
    </xf>
    <xf numFmtId="0" fontId="3" fillId="0" borderId="31" xfId="9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0" fontId="16" fillId="0" borderId="31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right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left" vertical="top" wrapText="1"/>
    </xf>
    <xf numFmtId="3" fontId="24" fillId="0" borderId="31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31" xfId="0" applyFont="1" applyBorder="1" applyAlignment="1">
      <alignment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3" fontId="20" fillId="0" borderId="31" xfId="0" applyNumberFormat="1" applyFont="1" applyBorder="1" applyAlignment="1">
      <alignment horizontal="center" vertical="top" wrapText="1"/>
    </xf>
    <xf numFmtId="3" fontId="2" fillId="0" borderId="31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right" vertical="top" wrapText="1"/>
    </xf>
    <xf numFmtId="0" fontId="24" fillId="0" borderId="31" xfId="0" applyFont="1" applyBorder="1" applyAlignment="1">
      <alignment horizontal="right" vertical="top" wrapText="1"/>
    </xf>
    <xf numFmtId="0" fontId="7" fillId="0" borderId="31" xfId="0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1" xfId="0" applyNumberFormat="1" applyFont="1" applyBorder="1" applyAlignment="1">
      <alignment vertical="top" wrapText="1"/>
    </xf>
    <xf numFmtId="49" fontId="6" fillId="0" borderId="31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horizontal="left" vertical="top" wrapText="1"/>
    </xf>
    <xf numFmtId="0" fontId="7" fillId="0" borderId="31" xfId="0" applyNumberFormat="1" applyFont="1" applyBorder="1" applyAlignment="1">
      <alignment vertical="top" wrapText="1"/>
    </xf>
    <xf numFmtId="3" fontId="3" fillId="0" borderId="31" xfId="0" applyNumberFormat="1" applyFont="1" applyBorder="1" applyAlignment="1">
      <alignment vertical="top" wrapText="1"/>
    </xf>
    <xf numFmtId="0" fontId="3" fillId="4" borderId="7" xfId="9" applyFont="1" applyFill="1" applyBorder="1" applyAlignment="1">
      <alignment vertical="top" wrapText="1"/>
    </xf>
    <xf numFmtId="0" fontId="2" fillId="5" borderId="1" xfId="9" applyFont="1" applyFill="1" applyBorder="1" applyAlignment="1">
      <alignment vertical="top" wrapText="1"/>
    </xf>
    <xf numFmtId="0" fontId="2" fillId="5" borderId="1" xfId="9" applyFont="1" applyFill="1" applyBorder="1" applyAlignment="1">
      <alignment horizontal="left" vertical="top" wrapText="1"/>
    </xf>
    <xf numFmtId="0" fontId="3" fillId="0" borderId="30" xfId="9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0" xfId="9" applyFont="1" applyBorder="1" applyAlignment="1">
      <alignment vertical="top" wrapText="1"/>
    </xf>
    <xf numFmtId="0" fontId="2" fillId="0" borderId="0" xfId="9" applyFont="1" applyBorder="1" applyAlignment="1">
      <alignment vertical="top" wrapText="1"/>
    </xf>
    <xf numFmtId="0" fontId="3" fillId="0" borderId="0" xfId="9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8" fillId="10" borderId="1" xfId="0" applyFont="1" applyFill="1" applyBorder="1" applyAlignment="1">
      <alignment vertical="top" wrapText="1"/>
    </xf>
    <xf numFmtId="0" fontId="53" fillId="0" borderId="30" xfId="0" applyFont="1" applyBorder="1" applyAlignment="1">
      <alignment vertical="top" wrapText="1"/>
    </xf>
    <xf numFmtId="0" fontId="53" fillId="0" borderId="31" xfId="0" applyFont="1" applyBorder="1" applyAlignment="1">
      <alignment vertical="top" wrapText="1"/>
    </xf>
    <xf numFmtId="0" fontId="53" fillId="0" borderId="31" xfId="0" applyFont="1" applyFill="1" applyBorder="1" applyAlignment="1">
      <alignment vertical="top" wrapText="1"/>
    </xf>
    <xf numFmtId="0" fontId="3" fillId="0" borderId="33" xfId="9" applyFont="1" applyFill="1" applyBorder="1" applyAlignment="1">
      <alignment vertical="top" wrapText="1"/>
    </xf>
    <xf numFmtId="0" fontId="53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16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16" fillId="0" borderId="30" xfId="0" applyFont="1" applyBorder="1" applyAlignment="1">
      <alignment vertical="top" wrapText="1"/>
    </xf>
    <xf numFmtId="0" fontId="24" fillId="0" borderId="30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left" vertical="top" wrapText="1"/>
    </xf>
    <xf numFmtId="3" fontId="24" fillId="0" borderId="30" xfId="0" applyNumberFormat="1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left" vertical="top" wrapText="1"/>
    </xf>
    <xf numFmtId="0" fontId="24" fillId="10" borderId="1" xfId="0" applyFont="1" applyFill="1" applyBorder="1" applyAlignment="1">
      <alignment horizontal="center" vertical="top" wrapText="1"/>
    </xf>
    <xf numFmtId="3" fontId="24" fillId="10" borderId="1" xfId="0" applyNumberFormat="1" applyFont="1" applyFill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3" xfId="0" applyFont="1" applyBorder="1" applyAlignment="1">
      <alignment vertical="top" wrapText="1"/>
    </xf>
    <xf numFmtId="0" fontId="24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3" fontId="2" fillId="0" borderId="33" xfId="0" applyNumberFormat="1" applyFont="1" applyBorder="1" applyAlignment="1">
      <alignment horizontal="center" vertical="top" wrapText="1"/>
    </xf>
    <xf numFmtId="3" fontId="24" fillId="0" borderId="33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3" fontId="2" fillId="10" borderId="1" xfId="0" applyNumberFormat="1" applyFont="1" applyFill="1" applyBorder="1" applyAlignment="1">
      <alignment horizontal="right" vertical="top" wrapText="1"/>
    </xf>
    <xf numFmtId="3" fontId="7" fillId="10" borderId="31" xfId="0" applyNumberFormat="1" applyFont="1" applyFill="1" applyBorder="1" applyAlignment="1">
      <alignment vertical="top" wrapText="1"/>
    </xf>
    <xf numFmtId="0" fontId="7" fillId="10" borderId="31" xfId="0" applyFont="1" applyFill="1" applyBorder="1" applyAlignment="1">
      <alignment horizontal="center" vertical="top" wrapText="1"/>
    </xf>
    <xf numFmtId="49" fontId="7" fillId="10" borderId="31" xfId="0" applyNumberFormat="1" applyFont="1" applyFill="1" applyBorder="1" applyAlignment="1">
      <alignment vertical="top" wrapText="1"/>
    </xf>
    <xf numFmtId="0" fontId="6" fillId="10" borderId="31" xfId="0" applyFont="1" applyFill="1" applyBorder="1" applyAlignment="1">
      <alignment horizontal="left" vertical="top" wrapText="1"/>
    </xf>
    <xf numFmtId="0" fontId="6" fillId="0" borderId="32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49" fontId="6" fillId="0" borderId="32" xfId="0" applyNumberFormat="1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3" fontId="2" fillId="5" borderId="1" xfId="9" applyNumberFormat="1" applyFont="1" applyFill="1" applyBorder="1" applyAlignment="1">
      <alignment horizontal="right" vertical="top" wrapText="1"/>
    </xf>
    <xf numFmtId="3" fontId="2" fillId="0" borderId="30" xfId="0" applyNumberFormat="1" applyFont="1" applyBorder="1" applyAlignment="1">
      <alignment vertical="top" wrapText="1"/>
    </xf>
    <xf numFmtId="0" fontId="2" fillId="10" borderId="1" xfId="1" applyFont="1" applyFill="1" applyBorder="1" applyAlignment="1">
      <alignment horizontal="center" vertical="top" wrapText="1"/>
    </xf>
    <xf numFmtId="3" fontId="2" fillId="10" borderId="1" xfId="0" applyNumberFormat="1" applyFont="1" applyFill="1" applyBorder="1" applyAlignment="1">
      <alignment horizontal="center" vertical="top" wrapText="1"/>
    </xf>
    <xf numFmtId="0" fontId="2" fillId="9" borderId="1" xfId="1" applyFont="1" applyFill="1" applyBorder="1" applyAlignment="1">
      <alignment horizontal="center" vertical="top" wrapText="1"/>
    </xf>
    <xf numFmtId="3" fontId="2" fillId="9" borderId="1" xfId="0" applyNumberFormat="1" applyFont="1" applyFill="1" applyBorder="1" applyAlignment="1">
      <alignment horizontal="center" vertical="top" wrapText="1"/>
    </xf>
    <xf numFmtId="4" fontId="3" fillId="0" borderId="31" xfId="0" applyNumberFormat="1" applyFont="1" applyBorder="1" applyAlignment="1">
      <alignment vertical="top" wrapText="1"/>
    </xf>
    <xf numFmtId="17" fontId="3" fillId="0" borderId="31" xfId="0" applyNumberFormat="1" applyFont="1" applyBorder="1" applyAlignment="1">
      <alignment horizontal="left" vertical="top" wrapText="1"/>
    </xf>
    <xf numFmtId="3" fontId="3" fillId="0" borderId="31" xfId="4" applyNumberFormat="1" applyFont="1" applyBorder="1" applyAlignment="1">
      <alignment vertical="top" wrapText="1"/>
    </xf>
    <xf numFmtId="3" fontId="2" fillId="0" borderId="31" xfId="0" applyNumberFormat="1" applyFont="1" applyBorder="1" applyAlignment="1">
      <alignment vertical="top" wrapText="1"/>
    </xf>
    <xf numFmtId="17" fontId="3" fillId="0" borderId="31" xfId="0" applyNumberFormat="1" applyFont="1" applyBorder="1" applyAlignment="1">
      <alignment horizontal="center" vertical="top" wrapText="1"/>
    </xf>
    <xf numFmtId="17" fontId="3" fillId="0" borderId="31" xfId="0" applyNumberFormat="1" applyFont="1" applyBorder="1" applyAlignment="1">
      <alignment vertical="top" wrapText="1"/>
    </xf>
    <xf numFmtId="3" fontId="60" fillId="0" borderId="31" xfId="0" applyNumberFormat="1" applyFont="1" applyBorder="1" applyAlignment="1">
      <alignment vertical="top" wrapText="1"/>
    </xf>
    <xf numFmtId="3" fontId="3" fillId="0" borderId="31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vertical="top" wrapText="1"/>
    </xf>
    <xf numFmtId="0" fontId="2" fillId="0" borderId="30" xfId="1" applyFont="1" applyFill="1" applyBorder="1" applyAlignment="1">
      <alignment horizontal="center" vertical="top" wrapText="1"/>
    </xf>
    <xf numFmtId="0" fontId="2" fillId="9" borderId="1" xfId="1" applyFont="1" applyFill="1" applyBorder="1" applyAlignment="1">
      <alignment horizontal="left" vertical="top" wrapText="1"/>
    </xf>
    <xf numFmtId="4" fontId="2" fillId="9" borderId="1" xfId="1" applyNumberFormat="1" applyFont="1" applyFill="1" applyBorder="1" applyAlignment="1">
      <alignment horizontal="center" vertical="top" wrapText="1" shrinkToFit="1"/>
    </xf>
    <xf numFmtId="0" fontId="2" fillId="9" borderId="1" xfId="1" applyFont="1" applyFill="1" applyBorder="1" applyAlignment="1">
      <alignment horizontal="center" vertical="top" wrapText="1" shrinkToFit="1"/>
    </xf>
    <xf numFmtId="0" fontId="16" fillId="0" borderId="33" xfId="13" applyFont="1" applyBorder="1" applyAlignment="1" applyProtection="1">
      <alignment vertical="top" wrapText="1"/>
    </xf>
    <xf numFmtId="0" fontId="3" fillId="0" borderId="33" xfId="0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vertical="top" wrapText="1"/>
    </xf>
    <xf numFmtId="3" fontId="3" fillId="0" borderId="33" xfId="0" applyNumberFormat="1" applyFont="1" applyBorder="1" applyAlignment="1">
      <alignment vertical="top" wrapText="1"/>
    </xf>
    <xf numFmtId="3" fontId="2" fillId="0" borderId="33" xfId="0" applyNumberFormat="1" applyFont="1" applyBorder="1" applyAlignment="1">
      <alignment vertical="top" wrapText="1"/>
    </xf>
    <xf numFmtId="4" fontId="3" fillId="0" borderId="30" xfId="0" applyNumberFormat="1" applyFont="1" applyBorder="1" applyAlignment="1">
      <alignment vertical="top" wrapText="1"/>
    </xf>
    <xf numFmtId="187" fontId="2" fillId="9" borderId="1" xfId="4" applyNumberFormat="1" applyFont="1" applyFill="1" applyBorder="1" applyAlignment="1">
      <alignment horizontal="center" vertical="top" wrapText="1"/>
    </xf>
    <xf numFmtId="187" fontId="3" fillId="0" borderId="30" xfId="4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vertical="top" wrapText="1"/>
    </xf>
    <xf numFmtId="4" fontId="2" fillId="9" borderId="1" xfId="0" applyNumberFormat="1" applyFont="1" applyFill="1" applyBorder="1" applyAlignment="1">
      <alignment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center" vertical="top" wrapText="1"/>
    </xf>
    <xf numFmtId="3" fontId="60" fillId="0" borderId="33" xfId="0" applyNumberFormat="1" applyFont="1" applyBorder="1" applyAlignment="1">
      <alignment vertical="top" wrapText="1"/>
    </xf>
    <xf numFmtId="17" fontId="3" fillId="0" borderId="30" xfId="0" applyNumberFormat="1" applyFont="1" applyBorder="1" applyAlignment="1">
      <alignment horizontal="center" vertical="top" wrapText="1"/>
    </xf>
    <xf numFmtId="17" fontId="2" fillId="9" borderId="1" xfId="0" applyNumberFormat="1" applyFont="1" applyFill="1" applyBorder="1" applyAlignment="1">
      <alignment horizontal="center" vertical="top" wrapText="1"/>
    </xf>
    <xf numFmtId="17" fontId="2" fillId="10" borderId="1" xfId="0" applyNumberFormat="1" applyFont="1" applyFill="1" applyBorder="1" applyAlignment="1">
      <alignment horizontal="center" vertical="top" wrapText="1"/>
    </xf>
    <xf numFmtId="0" fontId="52" fillId="0" borderId="30" xfId="0" applyFont="1" applyBorder="1" applyAlignment="1">
      <alignment vertical="top" wrapText="1"/>
    </xf>
    <xf numFmtId="0" fontId="52" fillId="0" borderId="31" xfId="0" applyFont="1" applyBorder="1" applyAlignment="1">
      <alignment vertical="top" wrapText="1"/>
    </xf>
    <xf numFmtId="3" fontId="52" fillId="0" borderId="31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3" fontId="2" fillId="10" borderId="1" xfId="6" applyFont="1" applyFill="1" applyBorder="1" applyAlignment="1">
      <alignment vertical="top" wrapText="1"/>
    </xf>
    <xf numFmtId="43" fontId="3" fillId="0" borderId="31" xfId="6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 shrinkToFit="1"/>
    </xf>
    <xf numFmtId="0" fontId="3" fillId="0" borderId="31" xfId="0" applyFont="1" applyBorder="1" applyAlignment="1">
      <alignment vertical="top" wrapText="1" shrinkToFit="1"/>
    </xf>
    <xf numFmtId="0" fontId="4" fillId="0" borderId="31" xfId="0" applyFont="1" applyBorder="1" applyAlignment="1">
      <alignment horizontal="right" vertical="top" wrapText="1"/>
    </xf>
    <xf numFmtId="0" fontId="3" fillId="0" borderId="31" xfId="1" applyFont="1" applyFill="1" applyBorder="1" applyAlignment="1">
      <alignment vertical="top" wrapText="1"/>
    </xf>
    <xf numFmtId="187" fontId="3" fillId="0" borderId="31" xfId="6" applyNumberFormat="1" applyFont="1" applyBorder="1" applyAlignment="1">
      <alignment vertical="top" wrapText="1"/>
    </xf>
    <xf numFmtId="43" fontId="3" fillId="0" borderId="31" xfId="6" applyFont="1" applyBorder="1" applyAlignment="1">
      <alignment horizontal="center" vertical="top" wrapText="1"/>
    </xf>
    <xf numFmtId="43" fontId="3" fillId="0" borderId="31" xfId="6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1" xfId="11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horizontal="left" vertical="top" wrapText="1"/>
    </xf>
    <xf numFmtId="15" fontId="3" fillId="0" borderId="31" xfId="0" applyNumberFormat="1" applyFont="1" applyBorder="1" applyAlignment="1">
      <alignment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49" fontId="6" fillId="2" borderId="31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vertical="top" wrapText="1"/>
    </xf>
    <xf numFmtId="3" fontId="6" fillId="0" borderId="31" xfId="0" applyNumberFormat="1" applyFont="1" applyBorder="1" applyAlignment="1">
      <alignment horizontal="center" vertical="top" wrapText="1"/>
    </xf>
    <xf numFmtId="17" fontId="6" fillId="0" borderId="31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17" fontId="3" fillId="0" borderId="30" xfId="0" applyNumberFormat="1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 shrinkToFit="1"/>
    </xf>
    <xf numFmtId="0" fontId="4" fillId="0" borderId="33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center" vertical="top" wrapText="1"/>
    </xf>
    <xf numFmtId="187" fontId="7" fillId="10" borderId="1" xfId="6" applyNumberFormat="1" applyFont="1" applyFill="1" applyBorder="1" applyAlignment="1">
      <alignment vertical="top" wrapText="1"/>
    </xf>
    <xf numFmtId="0" fontId="2" fillId="10" borderId="1" xfId="1" applyFont="1" applyFill="1" applyBorder="1" applyAlignment="1">
      <alignment vertical="top" wrapText="1"/>
    </xf>
    <xf numFmtId="187" fontId="6" fillId="0" borderId="30" xfId="6" applyNumberFormat="1" applyFont="1" applyBorder="1" applyAlignment="1">
      <alignment vertical="top" wrapText="1"/>
    </xf>
    <xf numFmtId="0" fontId="3" fillId="0" borderId="30" xfId="1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187" fontId="2" fillId="0" borderId="33" xfId="6" applyNumberFormat="1" applyFont="1" applyBorder="1" applyAlignment="1">
      <alignment vertical="top" wrapText="1"/>
    </xf>
    <xf numFmtId="0" fontId="3" fillId="0" borderId="33" xfId="1" applyFont="1" applyFill="1" applyBorder="1" applyAlignment="1">
      <alignment vertical="top" wrapText="1"/>
    </xf>
    <xf numFmtId="43" fontId="29" fillId="0" borderId="30" xfId="6" applyFont="1" applyBorder="1" applyAlignment="1">
      <alignment horizontal="right" vertical="top" wrapText="1"/>
    </xf>
    <xf numFmtId="188" fontId="6" fillId="0" borderId="30" xfId="0" applyNumberFormat="1" applyFont="1" applyBorder="1" applyAlignment="1">
      <alignment vertical="top" wrapText="1"/>
    </xf>
    <xf numFmtId="43" fontId="2" fillId="10" borderId="1" xfId="6" applyFont="1" applyFill="1" applyBorder="1" applyAlignment="1">
      <alignment horizontal="right" vertical="top" wrapText="1"/>
    </xf>
    <xf numFmtId="0" fontId="6" fillId="10" borderId="1" xfId="0" applyFont="1" applyFill="1" applyBorder="1" applyAlignment="1">
      <alignment horizontal="center" vertical="top" wrapText="1"/>
    </xf>
    <xf numFmtId="188" fontId="6" fillId="10" borderId="1" xfId="0" applyNumberFormat="1" applyFont="1" applyFill="1" applyBorder="1" applyAlignment="1">
      <alignment vertical="top" wrapText="1"/>
    </xf>
    <xf numFmtId="43" fontId="3" fillId="0" borderId="33" xfId="6" applyFont="1" applyBorder="1" applyAlignment="1">
      <alignment horizontal="left" vertical="top" wrapText="1"/>
    </xf>
    <xf numFmtId="43" fontId="3" fillId="0" borderId="33" xfId="6" applyFont="1" applyBorder="1" applyAlignment="1">
      <alignment vertical="top" wrapText="1"/>
    </xf>
    <xf numFmtId="15" fontId="6" fillId="0" borderId="33" xfId="0" applyNumberFormat="1" applyFont="1" applyBorder="1" applyAlignment="1">
      <alignment horizontal="left" vertical="top" wrapText="1" shrinkToFit="1"/>
    </xf>
    <xf numFmtId="49" fontId="3" fillId="0" borderId="30" xfId="3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0" xfId="1" applyNumberFormat="1" applyFont="1" applyFill="1" applyBorder="1" applyAlignment="1">
      <alignment horizontal="center" vertical="top" wrapText="1"/>
    </xf>
    <xf numFmtId="49" fontId="3" fillId="0" borderId="30" xfId="1" applyNumberFormat="1" applyFont="1" applyFill="1" applyBorder="1" applyAlignment="1">
      <alignment horizontal="center" vertical="top" wrapText="1" shrinkToFit="1"/>
    </xf>
    <xf numFmtId="187" fontId="3" fillId="0" borderId="30" xfId="11" applyNumberFormat="1" applyFont="1" applyFill="1" applyBorder="1" applyAlignment="1">
      <alignment horizontal="center" vertical="top" wrapText="1" shrinkToFit="1"/>
    </xf>
    <xf numFmtId="49" fontId="7" fillId="10" borderId="1" xfId="0" applyNumberFormat="1" applyFont="1" applyFill="1" applyBorder="1" applyAlignment="1">
      <alignment vertical="top" wrapText="1"/>
    </xf>
    <xf numFmtId="49" fontId="27" fillId="10" borderId="1" xfId="1" applyNumberFormat="1" applyFont="1" applyFill="1" applyBorder="1" applyAlignment="1">
      <alignment horizontal="center" vertical="top" wrapText="1"/>
    </xf>
    <xf numFmtId="49" fontId="27" fillId="10" borderId="1" xfId="1" applyNumberFormat="1" applyFont="1" applyFill="1" applyBorder="1" applyAlignment="1">
      <alignment horizontal="center" vertical="top" wrapText="1" shrinkToFit="1"/>
    </xf>
    <xf numFmtId="49" fontId="6" fillId="10" borderId="1" xfId="0" applyNumberFormat="1" applyFont="1" applyFill="1" applyBorder="1" applyAlignment="1">
      <alignment vertical="top" wrapText="1"/>
    </xf>
    <xf numFmtId="49" fontId="2" fillId="10" borderId="1" xfId="0" applyNumberFormat="1" applyFont="1" applyFill="1" applyBorder="1" applyAlignment="1">
      <alignment vertical="top" wrapText="1"/>
    </xf>
    <xf numFmtId="49" fontId="2" fillId="10" borderId="1" xfId="0" applyNumberFormat="1" applyFont="1" applyFill="1" applyBorder="1" applyAlignment="1">
      <alignment horizontal="left" vertical="top" wrapText="1"/>
    </xf>
    <xf numFmtId="3" fontId="7" fillId="10" borderId="1" xfId="0" applyNumberFormat="1" applyFont="1" applyFill="1" applyBorder="1" applyAlignment="1">
      <alignment horizontal="center" vertical="top" wrapText="1"/>
    </xf>
    <xf numFmtId="17" fontId="6" fillId="2" borderId="30" xfId="0" applyNumberFormat="1" applyFont="1" applyFill="1" applyBorder="1" applyAlignment="1">
      <alignment horizontal="center" vertical="top" wrapText="1"/>
    </xf>
    <xf numFmtId="3" fontId="6" fillId="2" borderId="30" xfId="0" applyNumberFormat="1" applyFont="1" applyFill="1" applyBorder="1" applyAlignment="1">
      <alignment horizontal="center" vertical="top" wrapText="1"/>
    </xf>
    <xf numFmtId="17" fontId="7" fillId="10" borderId="1" xfId="0" applyNumberFormat="1" applyFont="1" applyFill="1" applyBorder="1" applyAlignment="1">
      <alignment horizontal="center" vertical="top" wrapText="1"/>
    </xf>
    <xf numFmtId="0" fontId="64" fillId="10" borderId="1" xfId="0" applyFont="1" applyFill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22" fillId="0" borderId="31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3" fontId="6" fillId="0" borderId="33" xfId="0" applyNumberFormat="1" applyFont="1" applyBorder="1" applyAlignment="1">
      <alignment vertical="top" wrapText="1"/>
    </xf>
    <xf numFmtId="3" fontId="2" fillId="0" borderId="30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vertical="top" wrapText="1"/>
    </xf>
    <xf numFmtId="0" fontId="6" fillId="0" borderId="30" xfId="0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3" fontId="7" fillId="0" borderId="30" xfId="0" applyNumberFormat="1" applyFont="1" applyBorder="1" applyAlignment="1">
      <alignment horizontal="center" vertical="top" wrapText="1"/>
    </xf>
    <xf numFmtId="49" fontId="16" fillId="0" borderId="31" xfId="0" applyNumberFormat="1" applyFont="1" applyBorder="1" applyAlignment="1">
      <alignment vertical="top" wrapText="1"/>
    </xf>
    <xf numFmtId="0" fontId="11" fillId="5" borderId="1" xfId="1" applyFont="1" applyFill="1" applyBorder="1" applyAlignment="1">
      <alignment horizontal="center" vertical="top" wrapText="1" shrinkToFit="1"/>
    </xf>
    <xf numFmtId="43" fontId="6" fillId="0" borderId="31" xfId="6" applyFont="1" applyBorder="1" applyAlignment="1">
      <alignment vertical="top" wrapText="1"/>
    </xf>
    <xf numFmtId="0" fontId="14" fillId="0" borderId="31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3" fontId="14" fillId="0" borderId="31" xfId="0" applyNumberFormat="1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justify" vertical="top" wrapText="1"/>
    </xf>
    <xf numFmtId="0" fontId="42" fillId="0" borderId="31" xfId="0" applyFont="1" applyBorder="1" applyAlignment="1">
      <alignment horizontal="left" vertical="top" wrapText="1"/>
    </xf>
    <xf numFmtId="0" fontId="44" fillId="0" borderId="31" xfId="0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3" fontId="42" fillId="0" borderId="31" xfId="0" applyNumberFormat="1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45" fillId="0" borderId="31" xfId="1" applyFont="1" applyFill="1" applyBorder="1" applyAlignment="1">
      <alignment horizontal="center" vertical="top" wrapText="1"/>
    </xf>
    <xf numFmtId="3" fontId="42" fillId="0" borderId="31" xfId="0" applyNumberFormat="1" applyFont="1" applyBorder="1" applyAlignment="1">
      <alignment vertical="top" wrapText="1"/>
    </xf>
    <xf numFmtId="17" fontId="46" fillId="0" borderId="31" xfId="0" applyNumberFormat="1" applyFont="1" applyBorder="1" applyAlignment="1">
      <alignment horizontal="center" vertical="top" wrapText="1"/>
    </xf>
    <xf numFmtId="0" fontId="46" fillId="0" borderId="31" xfId="0" applyFont="1" applyBorder="1" applyAlignment="1">
      <alignment vertical="top" wrapText="1"/>
    </xf>
    <xf numFmtId="0" fontId="43" fillId="0" borderId="31" xfId="1" applyFont="1" applyFill="1" applyBorder="1" applyAlignment="1">
      <alignment vertical="top" wrapText="1"/>
    </xf>
    <xf numFmtId="0" fontId="46" fillId="0" borderId="31" xfId="0" applyFont="1" applyBorder="1" applyAlignment="1">
      <alignment horizontal="center" vertical="top" wrapText="1"/>
    </xf>
    <xf numFmtId="3" fontId="42" fillId="0" borderId="31" xfId="6" applyNumberFormat="1" applyFont="1" applyBorder="1" applyAlignment="1">
      <alignment horizontal="center" vertical="top" wrapText="1"/>
    </xf>
    <xf numFmtId="43" fontId="42" fillId="0" borderId="31" xfId="6" applyNumberFormat="1" applyFont="1" applyBorder="1" applyAlignment="1">
      <alignment vertical="top" wrapText="1"/>
    </xf>
    <xf numFmtId="43" fontId="42" fillId="0" borderId="31" xfId="6" applyFont="1" applyBorder="1" applyAlignment="1">
      <alignment vertical="top" wrapText="1"/>
    </xf>
    <xf numFmtId="0" fontId="47" fillId="0" borderId="31" xfId="0" applyFont="1" applyBorder="1" applyAlignment="1">
      <alignment vertical="top" wrapText="1"/>
    </xf>
    <xf numFmtId="49" fontId="6" fillId="0" borderId="31" xfId="0" applyNumberFormat="1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left" vertical="top" wrapText="1"/>
    </xf>
    <xf numFmtId="0" fontId="14" fillId="10" borderId="1" xfId="0" applyFont="1" applyFill="1" applyBorder="1" applyAlignment="1">
      <alignment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center" vertical="top" wrapText="1"/>
    </xf>
    <xf numFmtId="0" fontId="13" fillId="10" borderId="1" xfId="0" applyFont="1" applyFill="1" applyBorder="1" applyAlignment="1">
      <alignment horizontal="justify" vertical="top" wrapText="1"/>
    </xf>
    <xf numFmtId="0" fontId="14" fillId="0" borderId="33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center" vertical="top" wrapText="1"/>
    </xf>
    <xf numFmtId="0" fontId="43" fillId="0" borderId="30" xfId="1" applyFont="1" applyFill="1" applyBorder="1" applyAlignment="1">
      <alignment horizontal="center" vertical="top" wrapText="1"/>
    </xf>
    <xf numFmtId="0" fontId="43" fillId="0" borderId="30" xfId="1" applyFont="1" applyFill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4" fillId="0" borderId="30" xfId="0" applyFont="1" applyBorder="1" applyAlignment="1">
      <alignment vertical="top" wrapText="1"/>
    </xf>
    <xf numFmtId="0" fontId="42" fillId="0" borderId="30" xfId="0" applyFont="1" applyBorder="1" applyAlignment="1">
      <alignment vertical="top" wrapText="1"/>
    </xf>
    <xf numFmtId="3" fontId="42" fillId="0" borderId="30" xfId="0" applyNumberFormat="1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49" fontId="7" fillId="10" borderId="1" xfId="0" applyNumberFormat="1" applyFont="1" applyFill="1" applyBorder="1" applyAlignment="1">
      <alignment horizontal="left" vertical="top" wrapText="1"/>
    </xf>
    <xf numFmtId="0" fontId="43" fillId="10" borderId="1" xfId="1" applyFont="1" applyFill="1" applyBorder="1" applyAlignment="1">
      <alignment horizontal="center" vertical="top" wrapText="1"/>
    </xf>
    <xf numFmtId="0" fontId="42" fillId="0" borderId="33" xfId="0" applyFont="1" applyBorder="1" applyAlignment="1">
      <alignment vertical="top" wrapText="1"/>
    </xf>
    <xf numFmtId="0" fontId="42" fillId="0" borderId="33" xfId="0" applyFont="1" applyBorder="1" applyAlignment="1">
      <alignment horizontal="center" vertical="top" wrapText="1"/>
    </xf>
    <xf numFmtId="0" fontId="6" fillId="0" borderId="30" xfId="3" applyNumberFormat="1" applyFont="1" applyFill="1" applyBorder="1" applyAlignment="1">
      <alignment horizontal="left" vertical="top" wrapText="1"/>
    </xf>
    <xf numFmtId="0" fontId="6" fillId="0" borderId="30" xfId="3" applyNumberFormat="1" applyFont="1" applyFill="1" applyBorder="1" applyAlignment="1">
      <alignment horizontal="center" vertical="top" wrapText="1"/>
    </xf>
    <xf numFmtId="49" fontId="6" fillId="0" borderId="30" xfId="3" applyNumberFormat="1" applyFont="1" applyFill="1" applyBorder="1" applyAlignment="1">
      <alignment horizontal="center" vertical="top" wrapText="1"/>
    </xf>
    <xf numFmtId="0" fontId="7" fillId="10" borderId="1" xfId="3" applyNumberFormat="1" applyFont="1" applyFill="1" applyBorder="1" applyAlignment="1">
      <alignment horizontal="left" vertical="top" wrapText="1"/>
    </xf>
    <xf numFmtId="0" fontId="7" fillId="10" borderId="1" xfId="3" applyNumberFormat="1" applyFont="1" applyFill="1" applyBorder="1" applyAlignment="1">
      <alignment horizontal="center" vertical="top" wrapText="1"/>
    </xf>
    <xf numFmtId="49" fontId="7" fillId="10" borderId="1" xfId="1" applyNumberFormat="1" applyFont="1" applyFill="1" applyBorder="1" applyAlignment="1">
      <alignment horizontal="center" vertical="top" wrapText="1"/>
    </xf>
    <xf numFmtId="49" fontId="7" fillId="10" borderId="1" xfId="1" applyNumberFormat="1" applyFont="1" applyFill="1" applyBorder="1" applyAlignment="1">
      <alignment horizontal="center" vertical="top" wrapText="1" shrinkToFit="1"/>
    </xf>
    <xf numFmtId="0" fontId="6" fillId="0" borderId="30" xfId="0" applyFont="1" applyFill="1" applyBorder="1" applyAlignment="1">
      <alignment horizontal="center" vertical="top" wrapText="1"/>
    </xf>
    <xf numFmtId="0" fontId="6" fillId="0" borderId="33" xfId="0" applyNumberFormat="1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left" vertical="top" wrapText="1"/>
    </xf>
    <xf numFmtId="0" fontId="22" fillId="0" borderId="33" xfId="13" applyFont="1" applyBorder="1" applyAlignment="1" applyProtection="1">
      <alignment vertical="top" wrapText="1"/>
    </xf>
    <xf numFmtId="0" fontId="6" fillId="0" borderId="30" xfId="0" applyNumberFormat="1" applyFont="1" applyBorder="1" applyAlignment="1">
      <alignment horizontal="left" vertical="top" wrapText="1"/>
    </xf>
    <xf numFmtId="49" fontId="6" fillId="0" borderId="30" xfId="0" applyNumberFormat="1" applyFont="1" applyBorder="1" applyAlignment="1">
      <alignment horizontal="left" vertical="top" wrapText="1"/>
    </xf>
    <xf numFmtId="0" fontId="7" fillId="10" borderId="1" xfId="0" applyNumberFormat="1" applyFont="1" applyFill="1" applyBorder="1" applyAlignment="1">
      <alignment horizontal="left" vertical="top" wrapText="1"/>
    </xf>
    <xf numFmtId="0" fontId="64" fillId="0" borderId="30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6" fillId="0" borderId="30" xfId="0" applyFont="1" applyBorder="1" applyAlignment="1">
      <alignment horizontal="justify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7" fillId="8" borderId="1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left" vertical="top" wrapText="1"/>
    </xf>
    <xf numFmtId="3" fontId="7" fillId="8" borderId="1" xfId="0" applyNumberFormat="1" applyFont="1" applyFill="1" applyBorder="1" applyAlignment="1">
      <alignment horizontal="right" vertical="top" wrapText="1"/>
    </xf>
    <xf numFmtId="0" fontId="7" fillId="8" borderId="1" xfId="0" applyFont="1" applyFill="1" applyBorder="1" applyAlignment="1">
      <alignment horizontal="center" vertical="top" wrapText="1"/>
    </xf>
    <xf numFmtId="3" fontId="7" fillId="8" borderId="1" xfId="0" applyNumberFormat="1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left" vertical="top" wrapText="1"/>
    </xf>
    <xf numFmtId="0" fontId="14" fillId="2" borderId="30" xfId="0" applyFont="1" applyFill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3" fontId="13" fillId="8" borderId="1" xfId="0" applyNumberFormat="1" applyFont="1" applyFill="1" applyBorder="1" applyAlignment="1">
      <alignment vertical="top" wrapText="1"/>
    </xf>
    <xf numFmtId="0" fontId="7" fillId="10" borderId="1" xfId="0" applyFont="1" applyFill="1" applyBorder="1" applyAlignment="1">
      <alignment horizontal="justify" vertical="top" wrapText="1"/>
    </xf>
    <xf numFmtId="0" fontId="13" fillId="0" borderId="30" xfId="0" applyFont="1" applyBorder="1" applyAlignment="1">
      <alignment horizontal="center" vertical="top" wrapText="1"/>
    </xf>
    <xf numFmtId="17" fontId="7" fillId="10" borderId="1" xfId="0" applyNumberFormat="1" applyFont="1" applyFill="1" applyBorder="1" applyAlignment="1">
      <alignment vertical="top" wrapText="1"/>
    </xf>
    <xf numFmtId="3" fontId="13" fillId="10" borderId="1" xfId="0" applyNumberFormat="1" applyFont="1" applyFill="1" applyBorder="1" applyAlignment="1">
      <alignment vertical="top" wrapText="1"/>
    </xf>
    <xf numFmtId="0" fontId="13" fillId="2" borderId="30" xfId="0" applyFont="1" applyFill="1" applyBorder="1" applyAlignment="1">
      <alignment vertical="top" wrapText="1"/>
    </xf>
    <xf numFmtId="0" fontId="13" fillId="0" borderId="30" xfId="0" applyFont="1" applyBorder="1" applyAlignment="1">
      <alignment horizontal="left" vertical="top" wrapText="1"/>
    </xf>
    <xf numFmtId="0" fontId="3" fillId="0" borderId="30" xfId="1" applyFont="1" applyFill="1" applyBorder="1" applyAlignment="1">
      <alignment horizontal="left" vertical="top" wrapText="1"/>
    </xf>
    <xf numFmtId="3" fontId="14" fillId="0" borderId="30" xfId="0" applyNumberFormat="1" applyFont="1" applyBorder="1" applyAlignment="1">
      <alignment horizontal="left" vertical="top" wrapText="1"/>
    </xf>
    <xf numFmtId="17" fontId="14" fillId="0" borderId="30" xfId="0" applyNumberFormat="1" applyFont="1" applyBorder="1" applyAlignment="1">
      <alignment horizontal="center" vertical="top" wrapText="1"/>
    </xf>
    <xf numFmtId="0" fontId="13" fillId="8" borderId="1" xfId="0" applyFont="1" applyFill="1" applyBorder="1" applyAlignment="1">
      <alignment horizontal="left" vertical="top" wrapText="1"/>
    </xf>
    <xf numFmtId="0" fontId="2" fillId="8" borderId="1" xfId="1" applyFont="1" applyFill="1" applyBorder="1" applyAlignment="1">
      <alignment horizontal="left" vertical="top" wrapText="1"/>
    </xf>
    <xf numFmtId="3" fontId="13" fillId="8" borderId="1" xfId="0" applyNumberFormat="1" applyFont="1" applyFill="1" applyBorder="1" applyAlignment="1">
      <alignment horizontal="left" vertical="top" wrapText="1"/>
    </xf>
    <xf numFmtId="17" fontId="13" fillId="8" borderId="1" xfId="0" applyNumberFormat="1" applyFont="1" applyFill="1" applyBorder="1" applyAlignment="1">
      <alignment horizontal="center" vertical="top" wrapText="1"/>
    </xf>
    <xf numFmtId="3" fontId="13" fillId="8" borderId="1" xfId="0" applyNumberFormat="1" applyFont="1" applyFill="1" applyBorder="1" applyAlignment="1">
      <alignment horizontal="center" vertical="top" wrapText="1"/>
    </xf>
    <xf numFmtId="0" fontId="18" fillId="0" borderId="30" xfId="0" applyFont="1" applyBorder="1" applyAlignment="1">
      <alignment vertical="top" wrapText="1"/>
    </xf>
    <xf numFmtId="189" fontId="14" fillId="0" borderId="30" xfId="0" applyNumberFormat="1" applyFont="1" applyBorder="1" applyAlignment="1">
      <alignment horizontal="center" vertical="top" wrapText="1"/>
    </xf>
    <xf numFmtId="189" fontId="13" fillId="8" borderId="1" xfId="0" applyNumberFormat="1" applyFont="1" applyFill="1" applyBorder="1" applyAlignment="1">
      <alignment horizontal="center" vertical="top" wrapText="1"/>
    </xf>
    <xf numFmtId="0" fontId="14" fillId="0" borderId="32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4" fillId="0" borderId="32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3" fillId="0" borderId="3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3" fillId="0" borderId="35" xfId="1" applyFont="1" applyFill="1" applyBorder="1" applyAlignment="1">
      <alignment horizontal="center" vertical="top" wrapText="1"/>
    </xf>
    <xf numFmtId="0" fontId="3" fillId="0" borderId="35" xfId="1" applyFont="1" applyFill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22" fillId="0" borderId="35" xfId="0" applyFont="1" applyBorder="1" applyAlignment="1">
      <alignment vertical="top" wrapText="1"/>
    </xf>
    <xf numFmtId="3" fontId="6" fillId="0" borderId="35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" fillId="10" borderId="1" xfId="1" applyFont="1" applyFill="1" applyBorder="1" applyAlignment="1">
      <alignment horizontal="left" vertical="top" wrapText="1"/>
    </xf>
    <xf numFmtId="4" fontId="2" fillId="10" borderId="1" xfId="1" applyNumberFormat="1" applyFont="1" applyFill="1" applyBorder="1" applyAlignment="1">
      <alignment horizontal="center" vertical="top" wrapText="1" shrinkToFit="1"/>
    </xf>
    <xf numFmtId="0" fontId="2" fillId="10" borderId="1" xfId="1" applyFont="1" applyFill="1" applyBorder="1" applyAlignment="1">
      <alignment horizontal="center" vertical="top" wrapText="1" shrinkToFit="1"/>
    </xf>
    <xf numFmtId="0" fontId="14" fillId="0" borderId="0" xfId="8" applyFont="1" applyFill="1" applyAlignment="1">
      <alignment vertical="top" wrapText="1"/>
    </xf>
    <xf numFmtId="0" fontId="54" fillId="0" borderId="2" xfId="8" applyFont="1" applyFill="1" applyBorder="1" applyAlignment="1">
      <alignment vertical="top" wrapText="1"/>
    </xf>
    <xf numFmtId="0" fontId="24" fillId="9" borderId="1" xfId="8" applyFont="1" applyFill="1" applyBorder="1" applyAlignment="1">
      <alignment vertical="top" wrapText="1"/>
    </xf>
    <xf numFmtId="0" fontId="39" fillId="9" borderId="1" xfId="1" applyFont="1" applyFill="1" applyBorder="1" applyAlignment="1">
      <alignment horizontal="center" vertical="top" wrapText="1"/>
    </xf>
    <xf numFmtId="0" fontId="39" fillId="9" borderId="1" xfId="8" applyFont="1" applyFill="1" applyBorder="1" applyAlignment="1">
      <alignment vertical="top" wrapText="1"/>
    </xf>
    <xf numFmtId="0" fontId="40" fillId="9" borderId="1" xfId="8" applyFont="1" applyFill="1" applyBorder="1" applyAlignment="1">
      <alignment vertical="top" wrapText="1"/>
    </xf>
    <xf numFmtId="191" fontId="41" fillId="9" borderId="1" xfId="12" applyNumberFormat="1" applyFont="1" applyFill="1" applyBorder="1" applyAlignment="1" applyProtection="1">
      <alignment horizontal="left" vertical="top" wrapText="1"/>
      <protection locked="0"/>
    </xf>
    <xf numFmtId="0" fontId="39" fillId="9" borderId="1" xfId="8" applyFont="1" applyFill="1" applyBorder="1" applyAlignment="1">
      <alignment horizontal="center" vertical="top" wrapText="1"/>
    </xf>
    <xf numFmtId="0" fontId="39" fillId="9" borderId="1" xfId="8" applyFont="1" applyFill="1" applyBorder="1" applyAlignment="1">
      <alignment horizontal="left" vertical="top" wrapText="1"/>
    </xf>
    <xf numFmtId="0" fontId="55" fillId="0" borderId="2" xfId="8" applyFont="1" applyBorder="1" applyAlignment="1">
      <alignment vertical="top" wrapText="1"/>
    </xf>
    <xf numFmtId="49" fontId="55" fillId="0" borderId="2" xfId="8" applyNumberFormat="1" applyFont="1" applyBorder="1" applyAlignment="1">
      <alignment vertical="top" wrapText="1"/>
    </xf>
    <xf numFmtId="3" fontId="59" fillId="0" borderId="2" xfId="8" applyNumberFormat="1" applyFont="1" applyBorder="1" applyAlignment="1">
      <alignment vertical="top" wrapText="1"/>
    </xf>
    <xf numFmtId="0" fontId="55" fillId="0" borderId="2" xfId="8" applyFont="1" applyBorder="1" applyAlignment="1">
      <alignment horizontal="center" vertical="top" wrapText="1"/>
    </xf>
    <xf numFmtId="49" fontId="55" fillId="0" borderId="2" xfId="8" applyNumberFormat="1" applyFont="1" applyBorder="1" applyAlignment="1">
      <alignment horizontal="left" vertical="top" wrapText="1"/>
    </xf>
    <xf numFmtId="0" fontId="55" fillId="0" borderId="31" xfId="8" applyFont="1" applyBorder="1" applyAlignment="1">
      <alignment vertical="top" wrapText="1"/>
    </xf>
    <xf numFmtId="49" fontId="55" fillId="0" borderId="31" xfId="8" applyNumberFormat="1" applyFont="1" applyBorder="1" applyAlignment="1">
      <alignment vertical="top" wrapText="1"/>
    </xf>
    <xf numFmtId="3" fontId="55" fillId="0" borderId="31" xfId="8" applyNumberFormat="1" applyFont="1" applyBorder="1" applyAlignment="1">
      <alignment vertical="top" wrapText="1"/>
    </xf>
    <xf numFmtId="17" fontId="55" fillId="0" borderId="31" xfId="8" applyNumberFormat="1" applyFont="1" applyBorder="1" applyAlignment="1">
      <alignment vertical="top" wrapText="1"/>
    </xf>
    <xf numFmtId="49" fontId="55" fillId="0" borderId="31" xfId="8" applyNumberFormat="1" applyFont="1" applyBorder="1" applyAlignment="1">
      <alignment horizontal="left" vertical="top" wrapText="1"/>
    </xf>
    <xf numFmtId="3" fontId="55" fillId="0" borderId="31" xfId="8" applyNumberFormat="1" applyFont="1" applyBorder="1" applyAlignment="1">
      <alignment horizontal="right" vertical="top" wrapText="1"/>
    </xf>
    <xf numFmtId="0" fontId="59" fillId="0" borderId="31" xfId="8" applyFont="1" applyBorder="1" applyAlignment="1">
      <alignment vertical="top" wrapText="1"/>
    </xf>
    <xf numFmtId="0" fontId="55" fillId="0" borderId="31" xfId="8" applyFont="1" applyBorder="1" applyAlignment="1">
      <alignment horizontal="center" vertical="top" wrapText="1"/>
    </xf>
    <xf numFmtId="0" fontId="55" fillId="0" borderId="31" xfId="8" applyFont="1" applyBorder="1" applyAlignment="1">
      <alignment horizontal="left" vertical="top" wrapText="1"/>
    </xf>
    <xf numFmtId="0" fontId="55" fillId="4" borderId="31" xfId="8" applyFont="1" applyFill="1" applyBorder="1" applyAlignment="1">
      <alignment vertical="top" wrapText="1"/>
    </xf>
    <xf numFmtId="1" fontId="55" fillId="0" borderId="31" xfId="8" applyNumberFormat="1" applyFont="1" applyBorder="1" applyAlignment="1" applyProtection="1">
      <alignment horizontal="right" vertical="top" wrapText="1"/>
      <protection locked="0"/>
    </xf>
    <xf numFmtId="49" fontId="55" fillId="0" borderId="31" xfId="8" applyNumberFormat="1" applyFont="1" applyBorder="1" applyAlignment="1">
      <alignment horizontal="center" vertical="top" wrapText="1"/>
    </xf>
    <xf numFmtId="0" fontId="55" fillId="0" borderId="32" xfId="0" applyFont="1" applyBorder="1" applyAlignment="1">
      <alignment vertical="top" wrapText="1"/>
    </xf>
    <xf numFmtId="0" fontId="55" fillId="0" borderId="32" xfId="8" applyFont="1" applyBorder="1" applyAlignment="1">
      <alignment vertical="top" wrapText="1"/>
    </xf>
    <xf numFmtId="43" fontId="6" fillId="0" borderId="31" xfId="6" applyFont="1" applyBorder="1" applyAlignment="1">
      <alignment horizontal="center" vertical="top" wrapText="1"/>
    </xf>
    <xf numFmtId="187" fontId="6" fillId="0" borderId="31" xfId="6" applyNumberFormat="1" applyFont="1" applyBorder="1" applyAlignment="1">
      <alignment vertical="top" wrapText="1"/>
    </xf>
    <xf numFmtId="17" fontId="6" fillId="0" borderId="31" xfId="0" applyNumberFormat="1" applyFont="1" applyBorder="1" applyAlignment="1">
      <alignment vertical="top" wrapText="1"/>
    </xf>
    <xf numFmtId="0" fontId="3" fillId="0" borderId="32" xfId="0" applyFont="1" applyBorder="1" applyAlignment="1">
      <alignment horizontal="left" vertical="top" wrapText="1"/>
    </xf>
    <xf numFmtId="187" fontId="6" fillId="0" borderId="32" xfId="6" applyNumberFormat="1" applyFont="1" applyBorder="1" applyAlignment="1">
      <alignment vertical="top" wrapText="1"/>
    </xf>
    <xf numFmtId="17" fontId="6" fillId="0" borderId="32" xfId="0" applyNumberFormat="1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10" borderId="35" xfId="0" applyFont="1" applyFill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187" fontId="6" fillId="0" borderId="35" xfId="6" applyNumberFormat="1" applyFont="1" applyBorder="1" applyAlignment="1">
      <alignment vertical="top" wrapText="1"/>
    </xf>
    <xf numFmtId="187" fontId="7" fillId="10" borderId="1" xfId="0" applyNumberFormat="1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43" fontId="6" fillId="0" borderId="35" xfId="6" applyFont="1" applyBorder="1" applyAlignment="1">
      <alignment vertical="top" wrapText="1"/>
    </xf>
    <xf numFmtId="43" fontId="6" fillId="0" borderId="35" xfId="6" applyFont="1" applyBorder="1" applyAlignment="1">
      <alignment horizontal="center" vertical="top" wrapText="1"/>
    </xf>
    <xf numFmtId="187" fontId="6" fillId="10" borderId="1" xfId="0" applyNumberFormat="1" applyFont="1" applyFill="1" applyBorder="1" applyAlignment="1">
      <alignment vertical="top" wrapText="1"/>
    </xf>
    <xf numFmtId="187" fontId="7" fillId="0" borderId="33" xfId="6" applyNumberFormat="1" applyFont="1" applyBorder="1" applyAlignment="1">
      <alignment vertical="top" wrapText="1"/>
    </xf>
    <xf numFmtId="17" fontId="6" fillId="0" borderId="35" xfId="0" applyNumberFormat="1" applyFont="1" applyBorder="1" applyAlignment="1">
      <alignment horizontal="left" vertical="top" wrapText="1"/>
    </xf>
    <xf numFmtId="187" fontId="6" fillId="0" borderId="33" xfId="6" applyNumberFormat="1" applyFont="1" applyBorder="1" applyAlignment="1">
      <alignment horizontal="center" vertical="top" wrapText="1"/>
    </xf>
    <xf numFmtId="17" fontId="6" fillId="0" borderId="35" xfId="0" applyNumberFormat="1" applyFont="1" applyBorder="1" applyAlignment="1">
      <alignment vertical="top" wrapText="1"/>
    </xf>
    <xf numFmtId="187" fontId="7" fillId="9" borderId="1" xfId="0" applyNumberFormat="1" applyFont="1" applyFill="1" applyBorder="1" applyAlignment="1">
      <alignment vertical="top" wrapText="1"/>
    </xf>
    <xf numFmtId="0" fontId="49" fillId="9" borderId="1" xfId="0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center" vertical="top" wrapText="1"/>
    </xf>
    <xf numFmtId="187" fontId="7" fillId="9" borderId="1" xfId="6" applyNumberFormat="1" applyFont="1" applyFill="1" applyBorder="1" applyAlignment="1">
      <alignment vertical="top" wrapText="1"/>
    </xf>
    <xf numFmtId="17" fontId="7" fillId="9" borderId="1" xfId="0" applyNumberFormat="1" applyFont="1" applyFill="1" applyBorder="1" applyAlignment="1">
      <alignment horizontal="left" vertical="top" wrapText="1"/>
    </xf>
    <xf numFmtId="17" fontId="7" fillId="9" borderId="1" xfId="0" applyNumberFormat="1" applyFont="1" applyFill="1" applyBorder="1" applyAlignment="1">
      <alignment vertical="top" wrapText="1"/>
    </xf>
    <xf numFmtId="0" fontId="30" fillId="2" borderId="31" xfId="3" applyNumberFormat="1" applyFont="1" applyFill="1" applyBorder="1" applyAlignment="1">
      <alignment horizontal="center" vertical="top" wrapText="1"/>
    </xf>
    <xf numFmtId="0" fontId="30" fillId="2" borderId="31" xfId="3" applyNumberFormat="1" applyFont="1" applyFill="1" applyBorder="1" applyAlignment="1">
      <alignment horizontal="left" vertical="top" wrapText="1"/>
    </xf>
    <xf numFmtId="0" fontId="30" fillId="2" borderId="31" xfId="3" applyNumberFormat="1" applyFont="1" applyFill="1" applyBorder="1" applyAlignment="1">
      <alignment vertical="top" wrapText="1"/>
    </xf>
    <xf numFmtId="0" fontId="32" fillId="2" borderId="31" xfId="3" applyNumberFormat="1" applyFont="1" applyFill="1" applyBorder="1" applyAlignment="1">
      <alignment vertical="top" wrapText="1"/>
    </xf>
    <xf numFmtId="0" fontId="33" fillId="2" borderId="31" xfId="3" applyNumberFormat="1" applyFont="1" applyFill="1" applyBorder="1" applyAlignment="1">
      <alignment horizontal="center" vertical="top" wrapText="1"/>
    </xf>
    <xf numFmtId="0" fontId="33" fillId="2" borderId="31" xfId="3" applyNumberFormat="1" applyFont="1" applyFill="1" applyBorder="1" applyAlignment="1">
      <alignment vertical="top" wrapText="1"/>
    </xf>
    <xf numFmtId="0" fontId="33" fillId="2" borderId="31" xfId="3" applyNumberFormat="1" applyFont="1" applyFill="1" applyBorder="1" applyAlignment="1">
      <alignment horizontal="left" vertical="top" wrapText="1"/>
    </xf>
    <xf numFmtId="0" fontId="34" fillId="2" borderId="31" xfId="3" applyNumberFormat="1" applyFont="1" applyFill="1" applyBorder="1" applyAlignment="1">
      <alignment vertical="top" wrapText="1"/>
    </xf>
    <xf numFmtId="3" fontId="33" fillId="2" borderId="31" xfId="3" applyNumberFormat="1" applyFont="1" applyFill="1" applyBorder="1" applyAlignment="1">
      <alignment horizontal="center" vertical="top" wrapText="1"/>
    </xf>
    <xf numFmtId="0" fontId="33" fillId="0" borderId="31" xfId="0" applyFont="1" applyBorder="1" applyAlignment="1">
      <alignment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31" xfId="0" applyNumberFormat="1" applyFont="1" applyBorder="1" applyAlignment="1">
      <alignment vertical="top" wrapText="1"/>
    </xf>
    <xf numFmtId="187" fontId="33" fillId="0" borderId="31" xfId="6" applyNumberFormat="1" applyFont="1" applyBorder="1" applyAlignment="1">
      <alignment horizontal="center" vertical="top" wrapText="1"/>
    </xf>
    <xf numFmtId="0" fontId="33" fillId="0" borderId="31" xfId="0" applyNumberFormat="1" applyFont="1" applyBorder="1" applyAlignment="1">
      <alignment horizontal="left" vertical="top" wrapText="1"/>
    </xf>
    <xf numFmtId="0" fontId="33" fillId="0" borderId="31" xfId="0" applyNumberFormat="1" applyFont="1" applyBorder="1" applyAlignment="1">
      <alignment horizontal="center" vertical="top" wrapText="1"/>
    </xf>
    <xf numFmtId="3" fontId="33" fillId="0" borderId="31" xfId="0" applyNumberFormat="1" applyFont="1" applyBorder="1" applyAlignment="1">
      <alignment vertical="top" wrapText="1"/>
    </xf>
    <xf numFmtId="0" fontId="33" fillId="0" borderId="32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30" fillId="2" borderId="35" xfId="3" applyNumberFormat="1" applyFont="1" applyFill="1" applyBorder="1" applyAlignment="1">
      <alignment horizontal="center" vertical="top" wrapText="1"/>
    </xf>
    <xf numFmtId="0" fontId="30" fillId="2" borderId="35" xfId="3" applyNumberFormat="1" applyFont="1" applyFill="1" applyBorder="1" applyAlignment="1">
      <alignment horizontal="left" vertical="top" wrapText="1"/>
    </xf>
    <xf numFmtId="0" fontId="20" fillId="2" borderId="35" xfId="3" applyNumberFormat="1" applyFont="1" applyFill="1" applyBorder="1" applyAlignment="1">
      <alignment horizontal="left" vertical="top" wrapText="1"/>
    </xf>
    <xf numFmtId="0" fontId="27" fillId="10" borderId="1" xfId="3" applyNumberFormat="1" applyFont="1" applyFill="1" applyBorder="1" applyAlignment="1">
      <alignment horizontal="center" vertical="top" wrapText="1"/>
    </xf>
    <xf numFmtId="0" fontId="27" fillId="10" borderId="1" xfId="3" applyNumberFormat="1" applyFont="1" applyFill="1" applyBorder="1" applyAlignment="1">
      <alignment horizontal="left" vertical="top" wrapText="1"/>
    </xf>
    <xf numFmtId="0" fontId="27" fillId="10" borderId="1" xfId="3" applyNumberFormat="1" applyFont="1" applyFill="1" applyBorder="1" applyAlignment="1">
      <alignment vertical="top" wrapText="1"/>
    </xf>
    <xf numFmtId="0" fontId="33" fillId="2" borderId="33" xfId="3" applyNumberFormat="1" applyFont="1" applyFill="1" applyBorder="1" applyAlignment="1">
      <alignment horizontal="center" vertical="top" wrapText="1"/>
    </xf>
    <xf numFmtId="0" fontId="33" fillId="2" borderId="33" xfId="3" applyNumberFormat="1" applyFont="1" applyFill="1" applyBorder="1" applyAlignment="1">
      <alignment vertical="top" wrapText="1"/>
    </xf>
    <xf numFmtId="0" fontId="33" fillId="2" borderId="33" xfId="3" applyNumberFormat="1" applyFont="1" applyFill="1" applyBorder="1" applyAlignment="1">
      <alignment horizontal="left" vertical="top" wrapText="1"/>
    </xf>
    <xf numFmtId="0" fontId="33" fillId="2" borderId="35" xfId="3" applyNumberFormat="1" applyFont="1" applyFill="1" applyBorder="1" applyAlignment="1">
      <alignment horizontal="center" vertical="top" wrapText="1"/>
    </xf>
    <xf numFmtId="0" fontId="2" fillId="0" borderId="35" xfId="1" applyFont="1" applyFill="1" applyBorder="1" applyAlignment="1">
      <alignment horizontal="center" vertical="top" wrapText="1"/>
    </xf>
    <xf numFmtId="0" fontId="33" fillId="2" borderId="35" xfId="3" applyNumberFormat="1" applyFont="1" applyFill="1" applyBorder="1" applyAlignment="1">
      <alignment vertical="top" wrapText="1"/>
    </xf>
    <xf numFmtId="0" fontId="33" fillId="2" borderId="35" xfId="3" applyNumberFormat="1" applyFont="1" applyFill="1" applyBorder="1" applyAlignment="1">
      <alignment horizontal="left" vertical="top" wrapText="1"/>
    </xf>
    <xf numFmtId="0" fontId="34" fillId="2" borderId="35" xfId="3" applyNumberFormat="1" applyFont="1" applyFill="1" applyBorder="1" applyAlignment="1">
      <alignment vertical="top" wrapText="1"/>
    </xf>
    <xf numFmtId="49" fontId="33" fillId="2" borderId="35" xfId="3" applyNumberFormat="1" applyFont="1" applyFill="1" applyBorder="1" applyAlignment="1">
      <alignment horizontal="left" vertical="top" wrapText="1"/>
    </xf>
    <xf numFmtId="3" fontId="33" fillId="2" borderId="35" xfId="3" applyNumberFormat="1" applyFont="1" applyFill="1" applyBorder="1" applyAlignment="1">
      <alignment horizontal="center" vertical="top" wrapText="1"/>
    </xf>
    <xf numFmtId="0" fontId="35" fillId="10" borderId="1" xfId="3" applyNumberFormat="1" applyFont="1" applyFill="1" applyBorder="1" applyAlignment="1">
      <alignment horizontal="center" vertical="top" wrapText="1"/>
    </xf>
    <xf numFmtId="0" fontId="35" fillId="10" borderId="1" xfId="3" applyNumberFormat="1" applyFont="1" applyFill="1" applyBorder="1" applyAlignment="1">
      <alignment vertical="top" wrapText="1"/>
    </xf>
    <xf numFmtId="0" fontId="33" fillId="0" borderId="35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35" xfId="0" applyFont="1" applyBorder="1" applyAlignment="1">
      <alignment horizontal="left" vertical="top" wrapText="1"/>
    </xf>
    <xf numFmtId="0" fontId="33" fillId="0" borderId="35" xfId="0" applyFont="1" applyBorder="1" applyAlignment="1">
      <alignment horizontal="center" vertical="top" wrapText="1"/>
    </xf>
    <xf numFmtId="0" fontId="35" fillId="10" borderId="1" xfId="0" applyFont="1" applyFill="1" applyBorder="1" applyAlignment="1">
      <alignment horizontal="left" vertical="top" wrapText="1"/>
    </xf>
    <xf numFmtId="0" fontId="35" fillId="10" borderId="1" xfId="0" applyFont="1" applyFill="1" applyBorder="1" applyAlignment="1">
      <alignment vertical="top" wrapText="1"/>
    </xf>
    <xf numFmtId="0" fontId="35" fillId="10" borderId="1" xfId="0" applyFont="1" applyFill="1" applyBorder="1" applyAlignment="1">
      <alignment horizontal="center" vertical="top" wrapText="1"/>
    </xf>
    <xf numFmtId="0" fontId="33" fillId="0" borderId="33" xfId="0" applyNumberFormat="1" applyFont="1" applyBorder="1" applyAlignment="1">
      <alignment horizontal="left" vertical="top" wrapText="1"/>
    </xf>
    <xf numFmtId="0" fontId="33" fillId="0" borderId="33" xfId="0" applyNumberFormat="1" applyFont="1" applyBorder="1" applyAlignment="1">
      <alignment horizontal="center" vertical="top" wrapText="1"/>
    </xf>
    <xf numFmtId="0" fontId="33" fillId="0" borderId="35" xfId="0" applyNumberFormat="1" applyFont="1" applyBorder="1" applyAlignment="1">
      <alignment horizontal="center" vertical="top" wrapText="1"/>
    </xf>
    <xf numFmtId="3" fontId="33" fillId="0" borderId="35" xfId="0" applyNumberFormat="1" applyFont="1" applyBorder="1" applyAlignment="1">
      <alignment horizontal="right" vertical="top" wrapText="1"/>
    </xf>
    <xf numFmtId="0" fontId="35" fillId="10" borderId="1" xfId="0" applyNumberFormat="1" applyFont="1" applyFill="1" applyBorder="1" applyAlignment="1">
      <alignment horizontal="left" vertical="top" wrapText="1"/>
    </xf>
    <xf numFmtId="0" fontId="35" fillId="10" borderId="1" xfId="0" applyNumberFormat="1" applyFont="1" applyFill="1" applyBorder="1" applyAlignment="1">
      <alignment horizontal="center" vertical="top" wrapText="1"/>
    </xf>
    <xf numFmtId="3" fontId="2" fillId="10" borderId="1" xfId="0" applyNumberFormat="1" applyFont="1" applyFill="1" applyBorder="1" applyAlignment="1">
      <alignment horizontal="left" vertical="top" wrapText="1"/>
    </xf>
    <xf numFmtId="0" fontId="33" fillId="10" borderId="1" xfId="0" applyFont="1" applyFill="1" applyBorder="1" applyAlignment="1">
      <alignment horizontal="center" vertical="top" wrapText="1"/>
    </xf>
    <xf numFmtId="0" fontId="65" fillId="0" borderId="31" xfId="0" applyFont="1" applyBorder="1" applyAlignment="1">
      <alignment vertical="top" wrapText="1"/>
    </xf>
    <xf numFmtId="0" fontId="33" fillId="0" borderId="33" xfId="0" applyFont="1" applyBorder="1" applyAlignment="1">
      <alignment horizontal="center" vertical="top" wrapText="1"/>
    </xf>
    <xf numFmtId="187" fontId="7" fillId="5" borderId="1" xfId="6" applyNumberFormat="1" applyFont="1" applyFill="1" applyBorder="1" applyAlignment="1">
      <alignment vertical="top" wrapText="1"/>
    </xf>
    <xf numFmtId="2" fontId="7" fillId="10" borderId="1" xfId="0" applyNumberFormat="1" applyFont="1" applyFill="1" applyBorder="1" applyAlignment="1">
      <alignment vertical="top" wrapText="1"/>
    </xf>
    <xf numFmtId="0" fontId="30" fillId="0" borderId="31" xfId="0" applyFont="1" applyBorder="1" applyAlignment="1">
      <alignment horizontal="left" vertical="top" wrapText="1"/>
    </xf>
    <xf numFmtId="0" fontId="34" fillId="0" borderId="31" xfId="0" applyFont="1" applyBorder="1" applyAlignment="1">
      <alignment vertical="top" wrapText="1"/>
    </xf>
    <xf numFmtId="49" fontId="30" fillId="0" borderId="31" xfId="0" applyNumberFormat="1" applyFont="1" applyBorder="1" applyAlignment="1">
      <alignment horizontal="left" vertical="top" wrapText="1"/>
    </xf>
    <xf numFmtId="0" fontId="30" fillId="0" borderId="31" xfId="0" applyNumberFormat="1" applyFont="1" applyBorder="1" applyAlignment="1">
      <alignment horizontal="left" vertical="top" wrapText="1"/>
    </xf>
    <xf numFmtId="0" fontId="30" fillId="0" borderId="32" xfId="0" applyFont="1" applyBorder="1" applyAlignment="1">
      <alignment horizontal="left" vertical="top" wrapText="1"/>
    </xf>
    <xf numFmtId="0" fontId="33" fillId="0" borderId="32" xfId="0" applyNumberFormat="1" applyFont="1" applyBorder="1" applyAlignment="1">
      <alignment vertical="top" wrapText="1"/>
    </xf>
    <xf numFmtId="49" fontId="30" fillId="0" borderId="32" xfId="0" applyNumberFormat="1" applyFont="1" applyBorder="1" applyAlignment="1">
      <alignment horizontal="left" vertical="top" wrapText="1"/>
    </xf>
    <xf numFmtId="0" fontId="30" fillId="0" borderId="32" xfId="0" applyNumberFormat="1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left" vertical="top" wrapText="1"/>
    </xf>
    <xf numFmtId="49" fontId="6" fillId="0" borderId="35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left" vertical="top" wrapText="1"/>
    </xf>
    <xf numFmtId="49" fontId="22" fillId="0" borderId="31" xfId="0" applyNumberFormat="1" applyFont="1" applyBorder="1" applyAlignment="1">
      <alignment vertical="top" wrapText="1"/>
    </xf>
    <xf numFmtId="49" fontId="22" fillId="0" borderId="31" xfId="0" applyNumberFormat="1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left" vertical="top" wrapText="1"/>
    </xf>
    <xf numFmtId="49" fontId="6" fillId="0" borderId="33" xfId="0" applyNumberFormat="1" applyFont="1" applyBorder="1" applyAlignment="1">
      <alignment vertical="top" wrapText="1"/>
    </xf>
    <xf numFmtId="49" fontId="22" fillId="0" borderId="35" xfId="0" applyNumberFormat="1" applyFont="1" applyBorder="1" applyAlignment="1">
      <alignment horizontal="left" vertical="top" wrapText="1"/>
    </xf>
    <xf numFmtId="0" fontId="30" fillId="0" borderId="35" xfId="0" applyFont="1" applyBorder="1" applyAlignment="1">
      <alignment horizontal="left" vertical="top" wrapText="1"/>
    </xf>
    <xf numFmtId="49" fontId="30" fillId="0" borderId="35" xfId="0" applyNumberFormat="1" applyFont="1" applyBorder="1" applyAlignment="1">
      <alignment horizontal="left" vertical="top" wrapText="1"/>
    </xf>
    <xf numFmtId="0" fontId="27" fillId="10" borderId="1" xfId="0" applyFont="1" applyFill="1" applyBorder="1" applyAlignment="1">
      <alignment horizontal="left" vertical="top" wrapText="1"/>
    </xf>
    <xf numFmtId="0" fontId="33" fillId="0" borderId="35" xfId="0" applyNumberFormat="1" applyFont="1" applyBorder="1" applyAlignment="1">
      <alignment vertical="top" wrapText="1"/>
    </xf>
    <xf numFmtId="0" fontId="33" fillId="0" borderId="35" xfId="0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center" vertical="top" wrapText="1" shrinkToFit="1"/>
    </xf>
    <xf numFmtId="2" fontId="6" fillId="0" borderId="31" xfId="0" applyNumberFormat="1" applyFont="1" applyBorder="1" applyAlignment="1">
      <alignment horizontal="center" vertical="top" wrapText="1"/>
    </xf>
    <xf numFmtId="2" fontId="6" fillId="0" borderId="33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49" fontId="6" fillId="0" borderId="35" xfId="0" applyNumberFormat="1" applyFont="1" applyFill="1" applyBorder="1" applyAlignment="1">
      <alignment horizontal="left" vertical="top" wrapText="1"/>
    </xf>
    <xf numFmtId="43" fontId="6" fillId="0" borderId="0" xfId="0" applyNumberFormat="1" applyFont="1" applyAlignment="1">
      <alignment vertical="top" wrapText="1"/>
    </xf>
    <xf numFmtId="43" fontId="3" fillId="0" borderId="31" xfId="6" applyFont="1" applyBorder="1" applyAlignment="1">
      <alignment horizontal="left" vertical="top" wrapText="1"/>
    </xf>
    <xf numFmtId="0" fontId="14" fillId="0" borderId="31" xfId="0" applyFont="1" applyFill="1" applyBorder="1" applyAlignment="1">
      <alignment vertical="top" wrapText="1"/>
    </xf>
    <xf numFmtId="17" fontId="14" fillId="0" borderId="31" xfId="0" applyNumberFormat="1" applyFont="1" applyBorder="1" applyAlignment="1">
      <alignment vertical="top" wrapText="1"/>
    </xf>
    <xf numFmtId="187" fontId="7" fillId="10" borderId="1" xfId="6" applyNumberFormat="1" applyFont="1" applyFill="1" applyBorder="1" applyAlignment="1">
      <alignment horizontal="center" vertical="top" wrapText="1"/>
    </xf>
    <xf numFmtId="187" fontId="6" fillId="0" borderId="33" xfId="6" applyNumberFormat="1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43" fontId="7" fillId="0" borderId="0" xfId="0" applyNumberFormat="1" applyFont="1" applyAlignment="1">
      <alignment vertical="top" wrapText="1"/>
    </xf>
    <xf numFmtId="0" fontId="14" fillId="0" borderId="35" xfId="0" applyFont="1" applyFill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top" wrapText="1"/>
    </xf>
    <xf numFmtId="17" fontId="14" fillId="0" borderId="35" xfId="0" applyNumberFormat="1" applyFont="1" applyBorder="1" applyAlignment="1">
      <alignment vertical="top" wrapText="1"/>
    </xf>
    <xf numFmtId="0" fontId="13" fillId="0" borderId="35" xfId="0" applyFont="1" applyFill="1" applyBorder="1" applyAlignment="1">
      <alignment vertical="top" wrapText="1"/>
    </xf>
    <xf numFmtId="0" fontId="63" fillId="0" borderId="31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3" xfId="0" applyFont="1" applyFill="1" applyBorder="1" applyAlignment="1">
      <alignment vertical="top" wrapText="1"/>
    </xf>
    <xf numFmtId="17" fontId="14" fillId="0" borderId="33" xfId="0" applyNumberFormat="1" applyFont="1" applyBorder="1" applyAlignment="1">
      <alignment vertical="top" wrapText="1"/>
    </xf>
    <xf numFmtId="17" fontId="13" fillId="10" borderId="1" xfId="0" applyNumberFormat="1" applyFont="1" applyFill="1" applyBorder="1" applyAlignment="1">
      <alignment vertical="top" wrapText="1"/>
    </xf>
    <xf numFmtId="0" fontId="13" fillId="0" borderId="35" xfId="0" applyFont="1" applyFill="1" applyBorder="1" applyAlignment="1">
      <alignment horizontal="center" vertical="top" wrapText="1"/>
    </xf>
    <xf numFmtId="17" fontId="13" fillId="0" borderId="35" xfId="0" applyNumberFormat="1" applyFont="1" applyFill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3" fontId="3" fillId="0" borderId="32" xfId="0" applyNumberFormat="1" applyFont="1" applyBorder="1" applyAlignment="1">
      <alignment vertical="top" wrapText="1"/>
    </xf>
    <xf numFmtId="0" fontId="3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2" xfId="0" applyFont="1" applyBorder="1" applyAlignment="1">
      <alignment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vertical="top" wrapText="1"/>
    </xf>
    <xf numFmtId="0" fontId="6" fillId="2" borderId="33" xfId="0" applyNumberFormat="1" applyFont="1" applyFill="1" applyBorder="1" applyAlignment="1">
      <alignment vertical="top" wrapText="1"/>
    </xf>
    <xf numFmtId="49" fontId="6" fillId="2" borderId="33" xfId="0" applyNumberFormat="1" applyFont="1" applyFill="1" applyBorder="1" applyAlignment="1">
      <alignment vertical="top" wrapText="1"/>
    </xf>
    <xf numFmtId="187" fontId="7" fillId="2" borderId="33" xfId="6" applyNumberFormat="1" applyFont="1" applyFill="1" applyBorder="1" applyAlignment="1">
      <alignment vertical="top" wrapText="1"/>
    </xf>
    <xf numFmtId="0" fontId="6" fillId="2" borderId="33" xfId="0" applyNumberFormat="1" applyFont="1" applyFill="1" applyBorder="1" applyAlignment="1">
      <alignment horizontal="center" vertical="top" wrapText="1"/>
    </xf>
    <xf numFmtId="0" fontId="6" fillId="0" borderId="33" xfId="0" applyNumberFormat="1" applyFont="1" applyBorder="1" applyAlignment="1">
      <alignment vertical="top" wrapText="1"/>
    </xf>
    <xf numFmtId="0" fontId="7" fillId="2" borderId="31" xfId="0" applyNumberFormat="1" applyFont="1" applyFill="1" applyBorder="1" applyAlignment="1">
      <alignment vertical="top" wrapText="1"/>
    </xf>
    <xf numFmtId="0" fontId="5" fillId="2" borderId="31" xfId="0" applyNumberFormat="1" applyFont="1" applyFill="1" applyBorder="1" applyAlignment="1">
      <alignment vertical="top" wrapText="1"/>
    </xf>
    <xf numFmtId="187" fontId="7" fillId="2" borderId="31" xfId="6" applyNumberFormat="1" applyFont="1" applyFill="1" applyBorder="1" applyAlignment="1">
      <alignment vertical="top" wrapText="1"/>
    </xf>
    <xf numFmtId="0" fontId="6" fillId="2" borderId="31" xfId="0" applyNumberFormat="1" applyFont="1" applyFill="1" applyBorder="1" applyAlignment="1">
      <alignment horizontal="right" vertical="top" wrapText="1"/>
    </xf>
    <xf numFmtId="0" fontId="6" fillId="2" borderId="31" xfId="0" applyNumberFormat="1" applyFont="1" applyFill="1" applyBorder="1" applyAlignment="1">
      <alignment vertical="top" wrapText="1"/>
    </xf>
    <xf numFmtId="0" fontId="6" fillId="2" borderId="31" xfId="0" applyNumberFormat="1" applyFont="1" applyFill="1" applyBorder="1" applyAlignment="1">
      <alignment horizontal="left" vertical="top" wrapText="1"/>
    </xf>
    <xf numFmtId="0" fontId="6" fillId="2" borderId="31" xfId="0" applyNumberFormat="1" applyFont="1" applyFill="1" applyBorder="1" applyAlignment="1">
      <alignment horizontal="center" vertical="top" wrapText="1"/>
    </xf>
    <xf numFmtId="17" fontId="6" fillId="2" borderId="31" xfId="0" applyNumberFormat="1" applyFont="1" applyFill="1" applyBorder="1" applyAlignment="1">
      <alignment vertical="top" wrapText="1"/>
    </xf>
    <xf numFmtId="187" fontId="6" fillId="2" borderId="31" xfId="6" applyNumberFormat="1" applyFont="1" applyFill="1" applyBorder="1" applyAlignment="1">
      <alignment vertical="top" wrapText="1"/>
    </xf>
    <xf numFmtId="187" fontId="3" fillId="2" borderId="31" xfId="6" applyNumberFormat="1" applyFont="1" applyFill="1" applyBorder="1" applyAlignment="1">
      <alignment vertical="top" wrapText="1"/>
    </xf>
    <xf numFmtId="17" fontId="6" fillId="2" borderId="31" xfId="0" applyNumberFormat="1" applyFont="1" applyFill="1" applyBorder="1" applyAlignment="1">
      <alignment horizontal="center" vertical="top" wrapText="1"/>
    </xf>
    <xf numFmtId="49" fontId="6" fillId="2" borderId="31" xfId="6" applyNumberFormat="1" applyFont="1" applyFill="1" applyBorder="1" applyAlignment="1">
      <alignment horizontal="right" vertical="top" wrapText="1"/>
    </xf>
    <xf numFmtId="187" fontId="6" fillId="2" borderId="31" xfId="0" applyNumberFormat="1" applyFont="1" applyFill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66" fontId="14" fillId="0" borderId="31" xfId="0" applyNumberFormat="1" applyFont="1" applyBorder="1" applyAlignment="1">
      <alignment vertical="top" wrapText="1"/>
    </xf>
    <xf numFmtId="66" fontId="6" fillId="0" borderId="31" xfId="0" applyNumberFormat="1" applyFont="1" applyBorder="1" applyAlignment="1">
      <alignment vertical="top" wrapText="1"/>
    </xf>
    <xf numFmtId="66" fontId="14" fillId="0" borderId="31" xfId="0" applyNumberFormat="1" applyFont="1" applyBorder="1" applyAlignment="1">
      <alignment horizontal="left" vertical="top" wrapText="1"/>
    </xf>
    <xf numFmtId="66" fontId="14" fillId="0" borderId="31" xfId="0" applyNumberFormat="1" applyFont="1" applyBorder="1" applyAlignment="1">
      <alignment horizontal="center" vertical="top" wrapText="1"/>
    </xf>
    <xf numFmtId="3" fontId="6" fillId="0" borderId="31" xfId="6" applyNumberFormat="1" applyFont="1" applyBorder="1" applyAlignment="1">
      <alignment horizontal="right" vertical="top" wrapText="1"/>
    </xf>
    <xf numFmtId="66" fontId="14" fillId="4" borderId="31" xfId="0" applyNumberFormat="1" applyFont="1" applyFill="1" applyBorder="1" applyAlignment="1">
      <alignment vertical="top" wrapText="1"/>
    </xf>
    <xf numFmtId="3" fontId="14" fillId="0" borderId="31" xfId="6" applyNumberFormat="1" applyFont="1" applyBorder="1" applyAlignment="1">
      <alignment horizontal="right" vertical="top" wrapText="1"/>
    </xf>
    <xf numFmtId="66" fontId="3" fillId="0" borderId="31" xfId="0" applyNumberFormat="1" applyFont="1" applyBorder="1" applyAlignment="1">
      <alignment vertical="top" wrapText="1"/>
    </xf>
    <xf numFmtId="49" fontId="14" fillId="0" borderId="31" xfId="6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>
      <alignment horizontal="center" vertical="top" wrapText="1"/>
    </xf>
    <xf numFmtId="66" fontId="3" fillId="4" borderId="31" xfId="0" applyNumberFormat="1" applyFont="1" applyFill="1" applyBorder="1" applyAlignment="1">
      <alignment vertical="top" wrapText="1"/>
    </xf>
    <xf numFmtId="66" fontId="25" fillId="0" borderId="31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justify" vertical="top" wrapText="1"/>
    </xf>
    <xf numFmtId="0" fontId="20" fillId="0" borderId="31" xfId="0" applyFont="1" applyBorder="1" applyAlignment="1">
      <alignment horizontal="left" vertical="top" wrapText="1"/>
    </xf>
    <xf numFmtId="0" fontId="6" fillId="0" borderId="31" xfId="0" applyFont="1" applyBorder="1"/>
    <xf numFmtId="0" fontId="6" fillId="0" borderId="31" xfId="0" applyFont="1" applyFill="1" applyBorder="1" applyAlignment="1">
      <alignment vertical="top" wrapText="1"/>
    </xf>
    <xf numFmtId="0" fontId="6" fillId="0" borderId="31" xfId="0" applyFont="1" applyBorder="1" applyAlignment="1">
      <alignment wrapText="1"/>
    </xf>
    <xf numFmtId="4" fontId="6" fillId="0" borderId="31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3" fontId="14" fillId="0" borderId="31" xfId="0" applyNumberFormat="1" applyFont="1" applyBorder="1" applyAlignment="1">
      <alignment vertical="top" wrapText="1"/>
    </xf>
    <xf numFmtId="0" fontId="7" fillId="10" borderId="1" xfId="0" applyNumberFormat="1" applyFont="1" applyFill="1" applyBorder="1" applyAlignment="1">
      <alignment horizontal="right" vertical="top" wrapText="1"/>
    </xf>
    <xf numFmtId="0" fontId="7" fillId="10" borderId="1" xfId="0" applyNumberFormat="1" applyFont="1" applyFill="1" applyBorder="1" applyAlignment="1">
      <alignment vertical="top" wrapText="1"/>
    </xf>
    <xf numFmtId="0" fontId="5" fillId="10" borderId="1" xfId="0" applyNumberFormat="1" applyFont="1" applyFill="1" applyBorder="1" applyAlignment="1">
      <alignment vertical="top" wrapText="1"/>
    </xf>
    <xf numFmtId="0" fontId="7" fillId="10" borderId="1" xfId="0" applyNumberFormat="1" applyFont="1" applyFill="1" applyBorder="1" applyAlignment="1">
      <alignment horizontal="center" vertical="top" wrapText="1"/>
    </xf>
    <xf numFmtId="66" fontId="7" fillId="10" borderId="1" xfId="0" applyNumberFormat="1" applyFont="1" applyFill="1" applyBorder="1" applyAlignment="1">
      <alignment vertical="top" wrapText="1"/>
    </xf>
    <xf numFmtId="66" fontId="6" fillId="0" borderId="35" xfId="0" applyNumberFormat="1" applyFont="1" applyBorder="1" applyAlignment="1">
      <alignment vertical="top" wrapText="1"/>
    </xf>
    <xf numFmtId="2" fontId="6" fillId="0" borderId="35" xfId="0" applyNumberFormat="1" applyFont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2" fontId="7" fillId="9" borderId="1" xfId="0" applyNumberFormat="1" applyFont="1" applyFill="1" applyBorder="1" applyAlignment="1">
      <alignment horizontal="left" vertical="top" wrapText="1"/>
    </xf>
    <xf numFmtId="61" fontId="6" fillId="0" borderId="33" xfId="0" applyNumberFormat="1" applyFont="1" applyBorder="1" applyAlignment="1">
      <alignment horizontal="left" vertical="top" wrapText="1"/>
    </xf>
    <xf numFmtId="2" fontId="6" fillId="0" borderId="35" xfId="0" applyNumberFormat="1" applyFont="1" applyBorder="1" applyAlignment="1">
      <alignment vertical="top" wrapText="1"/>
    </xf>
    <xf numFmtId="61" fontId="6" fillId="0" borderId="33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17" fontId="6" fillId="0" borderId="33" xfId="0" applyNumberFormat="1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0" fontId="7" fillId="10" borderId="1" xfId="1" applyFont="1" applyFill="1" applyBorder="1" applyAlignment="1">
      <alignment horizontal="center" vertical="top" wrapText="1"/>
    </xf>
    <xf numFmtId="0" fontId="7" fillId="0" borderId="35" xfId="1" applyFont="1" applyFill="1" applyBorder="1" applyAlignment="1">
      <alignment horizontal="center" vertical="top" wrapText="1"/>
    </xf>
    <xf numFmtId="0" fontId="51" fillId="0" borderId="35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43" fontId="36" fillId="1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2" fillId="10" borderId="3" xfId="0" applyFont="1" applyFill="1" applyBorder="1" applyAlignment="1">
      <alignment vertical="top" wrapText="1"/>
    </xf>
    <xf numFmtId="0" fontId="2" fillId="10" borderId="3" xfId="1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center" vertical="top" wrapText="1"/>
    </xf>
    <xf numFmtId="43" fontId="2" fillId="10" borderId="3" xfId="6" applyFont="1" applyFill="1" applyBorder="1" applyAlignment="1">
      <alignment horizontal="right" vertical="top" wrapText="1"/>
    </xf>
    <xf numFmtId="43" fontId="2" fillId="10" borderId="3" xfId="6" applyFont="1" applyFill="1" applyBorder="1" applyAlignment="1">
      <alignment vertical="top" wrapText="1"/>
    </xf>
    <xf numFmtId="0" fontId="7" fillId="10" borderId="3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22" fillId="0" borderId="2" xfId="0" applyNumberFormat="1" applyFont="1" applyBorder="1" applyAlignment="1">
      <alignment vertical="top" wrapText="1"/>
    </xf>
    <xf numFmtId="2" fontId="6" fillId="0" borderId="2" xfId="6" applyNumberFormat="1" applyFont="1" applyBorder="1" applyAlignment="1">
      <alignment horizontal="center" vertical="top" wrapText="1"/>
    </xf>
    <xf numFmtId="2" fontId="6" fillId="0" borderId="31" xfId="6" applyNumberFormat="1" applyFont="1" applyBorder="1" applyAlignment="1">
      <alignment horizontal="center" vertical="top" wrapText="1"/>
    </xf>
    <xf numFmtId="2" fontId="6" fillId="0" borderId="31" xfId="6" applyNumberFormat="1" applyFont="1" applyFill="1" applyBorder="1" applyAlignment="1">
      <alignment horizontal="center" vertical="top" wrapText="1"/>
    </xf>
    <xf numFmtId="2" fontId="22" fillId="0" borderId="31" xfId="0" applyNumberFormat="1" applyFont="1" applyBorder="1" applyAlignment="1">
      <alignment vertical="top" wrapText="1"/>
    </xf>
    <xf numFmtId="2" fontId="3" fillId="0" borderId="31" xfId="0" applyNumberFormat="1" applyFont="1" applyBorder="1" applyAlignment="1">
      <alignment vertical="top" wrapText="1"/>
    </xf>
    <xf numFmtId="2" fontId="3" fillId="0" borderId="31" xfId="6" applyNumberFormat="1" applyFont="1" applyBorder="1" applyAlignment="1">
      <alignment vertical="top" wrapText="1"/>
    </xf>
    <xf numFmtId="2" fontId="3" fillId="0" borderId="31" xfId="7" applyNumberFormat="1" applyFont="1" applyBorder="1" applyAlignment="1">
      <alignment vertical="top" wrapText="1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vertical="top" wrapText="1"/>
    </xf>
    <xf numFmtId="2" fontId="3" fillId="0" borderId="31" xfId="0" applyNumberFormat="1" applyFont="1" applyFill="1" applyBorder="1" applyAlignment="1">
      <alignment horizontal="center" vertical="top" wrapText="1"/>
    </xf>
    <xf numFmtId="2" fontId="6" fillId="0" borderId="31" xfId="0" applyNumberFormat="1" applyFont="1" applyFill="1" applyBorder="1" applyAlignment="1">
      <alignment horizontal="center" vertical="top" wrapText="1"/>
    </xf>
    <xf numFmtId="2" fontId="6" fillId="0" borderId="31" xfId="0" applyNumberFormat="1" applyFont="1" applyFill="1" applyBorder="1" applyAlignment="1">
      <alignment horizontal="left" vertical="top" wrapText="1"/>
    </xf>
    <xf numFmtId="2" fontId="6" fillId="0" borderId="44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33" xfId="6" applyNumberFormat="1" applyFont="1" applyBorder="1" applyAlignment="1">
      <alignment horizontal="center" vertical="top" wrapText="1"/>
    </xf>
    <xf numFmtId="2" fontId="22" fillId="0" borderId="44" xfId="0" applyNumberFormat="1" applyFont="1" applyBorder="1" applyAlignment="1">
      <alignment horizontal="left" vertical="top" wrapText="1"/>
    </xf>
    <xf numFmtId="2" fontId="6" fillId="0" borderId="44" xfId="0" applyNumberFormat="1" applyFont="1" applyBorder="1" applyAlignment="1">
      <alignment horizontal="center" vertical="top" wrapText="1"/>
    </xf>
    <xf numFmtId="2" fontId="6" fillId="0" borderId="44" xfId="6" applyNumberFormat="1" applyFont="1" applyBorder="1" applyAlignment="1">
      <alignment horizontal="center" vertical="top" wrapText="1"/>
    </xf>
    <xf numFmtId="2" fontId="7" fillId="10" borderId="1" xfId="0" applyNumberFormat="1" applyFont="1" applyFill="1" applyBorder="1" applyAlignment="1">
      <alignment horizontal="left" vertical="top" wrapText="1"/>
    </xf>
    <xf numFmtId="2" fontId="7" fillId="10" borderId="1" xfId="6" applyNumberFormat="1" applyFont="1" applyFill="1" applyBorder="1" applyAlignment="1">
      <alignment horizontal="center" vertical="top" wrapText="1"/>
    </xf>
    <xf numFmtId="2" fontId="3" fillId="0" borderId="44" xfId="0" applyNumberFormat="1" applyFont="1" applyBorder="1" applyAlignment="1">
      <alignment vertical="top" wrapText="1"/>
    </xf>
    <xf numFmtId="2" fontId="3" fillId="0" borderId="44" xfId="6" applyNumberFormat="1" applyFont="1" applyBorder="1" applyAlignment="1">
      <alignment vertical="top" wrapText="1"/>
    </xf>
    <xf numFmtId="2" fontId="3" fillId="0" borderId="44" xfId="0" applyNumberFormat="1" applyFont="1" applyBorder="1" applyAlignment="1">
      <alignment horizontal="center" vertical="top" wrapText="1"/>
    </xf>
    <xf numFmtId="2" fontId="2" fillId="10" borderId="1" xfId="0" applyNumberFormat="1" applyFont="1" applyFill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2" fontId="3" fillId="0" borderId="41" xfId="0" applyNumberFormat="1" applyFont="1" applyBorder="1" applyAlignment="1">
      <alignment vertical="top" wrapText="1"/>
    </xf>
    <xf numFmtId="2" fontId="3" fillId="0" borderId="33" xfId="0" applyNumberFormat="1" applyFont="1" applyBorder="1" applyAlignment="1">
      <alignment vertical="top" wrapText="1"/>
    </xf>
    <xf numFmtId="2" fontId="3" fillId="0" borderId="33" xfId="6" applyNumberFormat="1" applyFont="1" applyBorder="1" applyAlignment="1">
      <alignment vertical="top" wrapText="1"/>
    </xf>
    <xf numFmtId="2" fontId="3" fillId="0" borderId="33" xfId="0" applyNumberFormat="1" applyFont="1" applyBorder="1" applyAlignment="1">
      <alignment horizontal="center" vertical="top" wrapText="1"/>
    </xf>
    <xf numFmtId="2" fontId="3" fillId="0" borderId="44" xfId="7" applyNumberFormat="1" applyFont="1" applyBorder="1" applyAlignment="1">
      <alignment vertical="top" wrapText="1"/>
    </xf>
    <xf numFmtId="2" fontId="3" fillId="0" borderId="44" xfId="0" applyNumberFormat="1" applyFont="1" applyBorder="1" applyAlignment="1">
      <alignment horizontal="left" vertical="top" wrapText="1"/>
    </xf>
    <xf numFmtId="2" fontId="2" fillId="10" borderId="1" xfId="7" applyNumberFormat="1" applyFont="1" applyFill="1" applyBorder="1" applyAlignment="1">
      <alignment vertical="top" wrapText="1"/>
    </xf>
    <xf numFmtId="2" fontId="3" fillId="0" borderId="33" xfId="7" applyNumberFormat="1" applyFont="1" applyBorder="1" applyAlignment="1">
      <alignment vertical="top" wrapText="1"/>
    </xf>
    <xf numFmtId="2" fontId="3" fillId="0" borderId="33" xfId="0" applyNumberFormat="1" applyFont="1" applyBorder="1" applyAlignment="1">
      <alignment horizontal="left" vertical="top" wrapText="1"/>
    </xf>
    <xf numFmtId="2" fontId="16" fillId="0" borderId="33" xfId="0" applyNumberFormat="1" applyFont="1" applyBorder="1" applyAlignment="1">
      <alignment vertical="top" wrapText="1"/>
    </xf>
    <xf numFmtId="2" fontId="3" fillId="0" borderId="44" xfId="0" applyNumberFormat="1" applyFont="1" applyFill="1" applyBorder="1" applyAlignment="1">
      <alignment horizontal="left" vertical="top" wrapText="1"/>
    </xf>
    <xf numFmtId="2" fontId="3" fillId="0" borderId="44" xfId="0" applyNumberFormat="1" applyFont="1" applyFill="1" applyBorder="1" applyAlignment="1">
      <alignment vertical="top" wrapText="1"/>
    </xf>
    <xf numFmtId="2" fontId="3" fillId="0" borderId="44" xfId="0" applyNumberFormat="1" applyFont="1" applyFill="1" applyBorder="1" applyAlignment="1">
      <alignment horizontal="center" vertical="top" wrapText="1"/>
    </xf>
    <xf numFmtId="2" fontId="6" fillId="0" borderId="44" xfId="0" applyNumberFormat="1" applyFont="1" applyFill="1" applyBorder="1" applyAlignment="1">
      <alignment vertical="top" wrapText="1"/>
    </xf>
    <xf numFmtId="2" fontId="6" fillId="0" borderId="44" xfId="0" applyNumberFormat="1" applyFont="1" applyFill="1" applyBorder="1" applyAlignment="1">
      <alignment horizontal="center" vertical="top" wrapText="1"/>
    </xf>
    <xf numFmtId="2" fontId="4" fillId="10" borderId="1" xfId="0" applyNumberFormat="1" applyFont="1" applyFill="1" applyBorder="1" applyAlignment="1">
      <alignment vertical="top" wrapText="1"/>
    </xf>
    <xf numFmtId="2" fontId="2" fillId="10" borderId="1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187" fontId="2" fillId="10" borderId="1" xfId="6" applyNumberFormat="1" applyFont="1" applyFill="1" applyBorder="1" applyAlignment="1">
      <alignment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vertical="top" wrapText="1"/>
    </xf>
    <xf numFmtId="0" fontId="6" fillId="2" borderId="44" xfId="0" applyNumberFormat="1" applyFont="1" applyFill="1" applyBorder="1" applyAlignment="1">
      <alignment vertical="top" wrapText="1"/>
    </xf>
    <xf numFmtId="0" fontId="7" fillId="9" borderId="2" xfId="0" applyFont="1" applyFill="1" applyBorder="1" applyAlignment="1">
      <alignment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justify" vertical="top" wrapText="1"/>
    </xf>
    <xf numFmtId="66" fontId="7" fillId="9" borderId="1" xfId="0" applyNumberFormat="1" applyFont="1" applyFill="1" applyBorder="1" applyAlignment="1">
      <alignment vertical="top" wrapText="1"/>
    </xf>
    <xf numFmtId="3" fontId="7" fillId="9" borderId="2" xfId="0" applyNumberFormat="1" applyFont="1" applyFill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2" fillId="0" borderId="44" xfId="1" applyFont="1" applyFill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center" vertical="top" wrapText="1"/>
    </xf>
    <xf numFmtId="3" fontId="14" fillId="0" borderId="44" xfId="0" applyNumberFormat="1" applyFont="1" applyBorder="1" applyAlignment="1">
      <alignment vertical="top" wrapText="1"/>
    </xf>
    <xf numFmtId="17" fontId="14" fillId="0" borderId="44" xfId="0" applyNumberFormat="1" applyFont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3" fillId="0" borderId="1" xfId="6" applyNumberFormat="1" applyFont="1" applyFill="1" applyBorder="1" applyAlignment="1">
      <alignment vertical="top" wrapText="1"/>
    </xf>
    <xf numFmtId="187" fontId="2" fillId="9" borderId="1" xfId="6" applyNumberFormat="1" applyFont="1" applyFill="1" applyBorder="1" applyAlignment="1">
      <alignment vertical="top" wrapText="1"/>
    </xf>
    <xf numFmtId="66" fontId="2" fillId="9" borderId="1" xfId="0" applyNumberFormat="1" applyFont="1" applyFill="1" applyBorder="1" applyAlignment="1">
      <alignment vertical="top" wrapText="1"/>
    </xf>
    <xf numFmtId="66" fontId="4" fillId="9" borderId="1" xfId="0" applyNumberFormat="1" applyFont="1" applyFill="1" applyBorder="1" applyAlignment="1">
      <alignment horizontal="left" vertical="top" wrapText="1"/>
    </xf>
    <xf numFmtId="66" fontId="2" fillId="9" borderId="1" xfId="6" applyNumberFormat="1" applyFont="1" applyFill="1" applyBorder="1" applyAlignment="1">
      <alignment vertical="top" wrapText="1"/>
    </xf>
    <xf numFmtId="3" fontId="7" fillId="9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left" vertical="top" wrapText="1"/>
    </xf>
    <xf numFmtId="15" fontId="6" fillId="0" borderId="2" xfId="0" applyNumberFormat="1" applyFont="1" applyBorder="1" applyAlignment="1">
      <alignment horizontal="left" vertical="top" wrapText="1"/>
    </xf>
    <xf numFmtId="3" fontId="6" fillId="0" borderId="31" xfId="0" applyNumberFormat="1" applyFont="1" applyBorder="1" applyAlignment="1">
      <alignment horizontal="left" vertical="top" wrapText="1"/>
    </xf>
    <xf numFmtId="17" fontId="6" fillId="0" borderId="31" xfId="0" applyNumberFormat="1" applyFont="1" applyBorder="1" applyAlignment="1">
      <alignment horizontal="left" vertical="top" wrapText="1"/>
    </xf>
    <xf numFmtId="0" fontId="49" fillId="0" borderId="31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left" vertical="top" wrapText="1"/>
    </xf>
    <xf numFmtId="17" fontId="6" fillId="0" borderId="32" xfId="0" applyNumberFormat="1" applyFont="1" applyBorder="1" applyAlignment="1">
      <alignment horizontal="left" vertical="top" wrapText="1"/>
    </xf>
    <xf numFmtId="49" fontId="7" fillId="10" borderId="1" xfId="3" applyNumberFormat="1" applyFont="1" applyFill="1" applyBorder="1" applyAlignment="1">
      <alignment horizontal="center" vertical="top" wrapText="1"/>
    </xf>
    <xf numFmtId="2" fontId="7" fillId="10" borderId="1" xfId="1" applyNumberFormat="1" applyFont="1" applyFill="1" applyBorder="1" applyAlignment="1">
      <alignment horizontal="center" vertical="top" wrapText="1" shrinkToFit="1"/>
    </xf>
    <xf numFmtId="0" fontId="1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left" vertical="top" wrapText="1"/>
    </xf>
    <xf numFmtId="0" fontId="18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3" fontId="13" fillId="9" borderId="1" xfId="0" applyNumberFormat="1" applyFont="1" applyFill="1" applyBorder="1" applyAlignment="1">
      <alignment vertical="top" wrapText="1"/>
    </xf>
    <xf numFmtId="66" fontId="6" fillId="0" borderId="1" xfId="0" applyNumberFormat="1" applyFont="1" applyFill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2" fontId="49" fillId="0" borderId="0" xfId="0" applyNumberFormat="1" applyFont="1" applyAlignment="1">
      <alignment vertical="top" wrapText="1"/>
    </xf>
    <xf numFmtId="43" fontId="2" fillId="0" borderId="1" xfId="6" applyFont="1" applyFill="1" applyBorder="1" applyAlignment="1">
      <alignment horizontal="center" vertical="top" wrapText="1" shrinkToFit="1"/>
    </xf>
    <xf numFmtId="43" fontId="6" fillId="0" borderId="0" xfId="6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10" borderId="4" xfId="0" applyFont="1" applyFill="1" applyBorder="1" applyAlignment="1">
      <alignment vertical="top" wrapText="1"/>
    </xf>
    <xf numFmtId="0" fontId="6" fillId="10" borderId="2" xfId="0" applyFont="1" applyFill="1" applyBorder="1" applyAlignment="1">
      <alignment vertical="top" wrapText="1"/>
    </xf>
    <xf numFmtId="0" fontId="2" fillId="10" borderId="4" xfId="1" applyFont="1" applyFill="1" applyBorder="1" applyAlignment="1">
      <alignment horizontal="center" vertical="top" wrapText="1"/>
    </xf>
    <xf numFmtId="0" fontId="11" fillId="10" borderId="4" xfId="1" applyFont="1" applyFill="1" applyBorder="1" applyAlignment="1">
      <alignment horizontal="center" vertical="top" wrapText="1" shrinkToFit="1"/>
    </xf>
    <xf numFmtId="0" fontId="2" fillId="10" borderId="4" xfId="1" applyFont="1" applyFill="1" applyBorder="1" applyAlignment="1">
      <alignment horizontal="center" vertical="top" wrapText="1" shrinkToFit="1"/>
    </xf>
    <xf numFmtId="2" fontId="6" fillId="0" borderId="1" xfId="0" applyNumberFormat="1" applyFont="1" applyFill="1" applyBorder="1" applyAlignment="1">
      <alignment vertical="top" wrapText="1"/>
    </xf>
    <xf numFmtId="43" fontId="6" fillId="0" borderId="1" xfId="6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left" vertical="top" wrapText="1"/>
    </xf>
    <xf numFmtId="0" fontId="2" fillId="11" borderId="1" xfId="1" applyFont="1" applyFill="1" applyBorder="1" applyAlignment="1">
      <alignment horizontal="center" vertical="top" wrapText="1"/>
    </xf>
    <xf numFmtId="3" fontId="7" fillId="11" borderId="1" xfId="0" applyNumberFormat="1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45" xfId="0" applyFont="1" applyBorder="1" applyAlignment="1">
      <alignment vertical="top" wrapText="1"/>
    </xf>
    <xf numFmtId="0" fontId="2" fillId="0" borderId="1" xfId="8" applyFont="1" applyFill="1" applyBorder="1" applyAlignment="1">
      <alignment vertical="top" wrapText="1"/>
    </xf>
    <xf numFmtId="0" fontId="4" fillId="10" borderId="1" xfId="8" applyFont="1" applyFill="1" applyBorder="1" applyAlignment="1">
      <alignment vertical="top" wrapText="1"/>
    </xf>
    <xf numFmtId="3" fontId="13" fillId="10" borderId="1" xfId="8" applyNumberFormat="1" applyFont="1" applyFill="1" applyBorder="1" applyAlignment="1">
      <alignment vertical="top" wrapText="1"/>
    </xf>
    <xf numFmtId="0" fontId="13" fillId="10" borderId="1" xfId="8" applyFont="1" applyFill="1" applyBorder="1" applyAlignment="1">
      <alignment horizontal="center" vertical="top" wrapText="1"/>
    </xf>
    <xf numFmtId="0" fontId="7" fillId="10" borderId="1" xfId="8" applyFont="1" applyFill="1" applyBorder="1" applyAlignment="1">
      <alignment horizontal="center" vertical="top" wrapText="1"/>
    </xf>
    <xf numFmtId="0" fontId="19" fillId="0" borderId="31" xfId="8" applyFont="1" applyFill="1" applyBorder="1" applyAlignment="1">
      <alignment vertical="top" wrapText="1"/>
    </xf>
    <xf numFmtId="0" fontId="19" fillId="0" borderId="32" xfId="8" applyFont="1" applyFill="1" applyBorder="1" applyAlignment="1">
      <alignment vertical="top" wrapText="1"/>
    </xf>
    <xf numFmtId="0" fontId="6" fillId="0" borderId="45" xfId="8" applyFont="1" applyFill="1" applyBorder="1" applyAlignment="1">
      <alignment vertical="top" wrapText="1"/>
    </xf>
    <xf numFmtId="49" fontId="6" fillId="0" borderId="45" xfId="8" applyNumberFormat="1" applyFont="1" applyFill="1" applyBorder="1" applyAlignment="1">
      <alignment horizontal="center" vertical="top" wrapText="1"/>
    </xf>
    <xf numFmtId="0" fontId="6" fillId="0" borderId="45" xfId="8" applyFont="1" applyFill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2" fillId="2" borderId="45" xfId="1" applyFont="1" applyFill="1" applyBorder="1" applyAlignment="1">
      <alignment vertical="top" wrapText="1"/>
    </xf>
    <xf numFmtId="0" fontId="2" fillId="2" borderId="33" xfId="1" applyFont="1" applyFill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4" fillId="0" borderId="45" xfId="0" applyFont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0" fontId="3" fillId="10" borderId="2" xfId="0" applyFont="1" applyFill="1" applyBorder="1" applyAlignment="1">
      <alignment vertical="top" wrapText="1"/>
    </xf>
    <xf numFmtId="0" fontId="6" fillId="2" borderId="45" xfId="0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64" fillId="1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 shrinkToFit="1"/>
    </xf>
    <xf numFmtId="0" fontId="14" fillId="0" borderId="35" xfId="0" applyFont="1" applyFill="1" applyBorder="1" applyAlignment="1">
      <alignment horizontal="left" vertical="top" wrapText="1"/>
    </xf>
    <xf numFmtId="187" fontId="2" fillId="0" borderId="1" xfId="6" applyNumberFormat="1" applyFont="1" applyFill="1" applyBorder="1" applyAlignment="1">
      <alignment horizontal="center" vertical="top" wrapText="1" shrinkToFit="1"/>
    </xf>
    <xf numFmtId="187" fontId="6" fillId="0" borderId="35" xfId="6" applyNumberFormat="1" applyFont="1" applyBorder="1" applyAlignment="1">
      <alignment horizontal="center" vertical="top" wrapText="1"/>
    </xf>
    <xf numFmtId="187" fontId="6" fillId="0" borderId="31" xfId="6" applyNumberFormat="1" applyFont="1" applyBorder="1" applyAlignment="1">
      <alignment horizontal="center" vertical="top" wrapText="1"/>
    </xf>
    <xf numFmtId="187" fontId="7" fillId="0" borderId="31" xfId="6" applyNumberFormat="1" applyFont="1" applyBorder="1" applyAlignment="1">
      <alignment horizontal="center" vertical="top" wrapText="1"/>
    </xf>
    <xf numFmtId="187" fontId="7" fillId="0" borderId="33" xfId="6" applyNumberFormat="1" applyFont="1" applyBorder="1" applyAlignment="1">
      <alignment horizontal="center" vertical="top" wrapText="1"/>
    </xf>
    <xf numFmtId="187" fontId="6" fillId="10" borderId="1" xfId="6" applyNumberFormat="1" applyFont="1" applyFill="1" applyBorder="1" applyAlignment="1">
      <alignment horizontal="center" vertical="top" wrapText="1"/>
    </xf>
    <xf numFmtId="187" fontId="6" fillId="0" borderId="31" xfId="6" applyNumberFormat="1" applyFont="1" applyBorder="1" applyAlignment="1">
      <alignment horizontal="left" vertical="top" wrapText="1"/>
    </xf>
    <xf numFmtId="187" fontId="7" fillId="0" borderId="31" xfId="6" applyNumberFormat="1" applyFont="1" applyBorder="1" applyAlignment="1">
      <alignment horizontal="left" vertical="top" wrapText="1"/>
    </xf>
    <xf numFmtId="187" fontId="6" fillId="0" borderId="33" xfId="6" applyNumberFormat="1" applyFont="1" applyBorder="1" applyAlignment="1">
      <alignment horizontal="left" vertical="top" wrapText="1"/>
    </xf>
    <xf numFmtId="187" fontId="30" fillId="0" borderId="35" xfId="6" applyNumberFormat="1" applyFont="1" applyBorder="1" applyAlignment="1">
      <alignment horizontal="left" vertical="top" wrapText="1"/>
    </xf>
    <xf numFmtId="187" fontId="30" fillId="0" borderId="31" xfId="6" applyNumberFormat="1" applyFont="1" applyBorder="1" applyAlignment="1">
      <alignment horizontal="left" vertical="top" wrapText="1"/>
    </xf>
    <xf numFmtId="187" fontId="30" fillId="0" borderId="32" xfId="6" applyNumberFormat="1" applyFont="1" applyBorder="1" applyAlignment="1">
      <alignment horizontal="left" vertical="top" wrapText="1"/>
    </xf>
    <xf numFmtId="187" fontId="6" fillId="0" borderId="0" xfId="6" applyNumberFormat="1" applyFont="1" applyAlignment="1">
      <alignment vertical="top" wrapText="1"/>
    </xf>
    <xf numFmtId="0" fontId="30" fillId="2" borderId="2" xfId="3" applyNumberFormat="1" applyFont="1" applyFill="1" applyBorder="1" applyAlignment="1">
      <alignment horizontal="center" vertical="top" wrapText="1"/>
    </xf>
    <xf numFmtId="0" fontId="30" fillId="2" borderId="2" xfId="3" applyNumberFormat="1" applyFont="1" applyFill="1" applyBorder="1" applyAlignment="1">
      <alignment horizontal="left" vertical="top" wrapText="1"/>
    </xf>
    <xf numFmtId="0" fontId="32" fillId="2" borderId="2" xfId="3" applyNumberFormat="1" applyFont="1" applyFill="1" applyBorder="1" applyAlignment="1">
      <alignment vertical="top" wrapText="1"/>
    </xf>
    <xf numFmtId="0" fontId="68" fillId="2" borderId="31" xfId="3" applyNumberFormat="1" applyFont="1" applyFill="1" applyBorder="1" applyAlignment="1">
      <alignment vertical="top" wrapText="1"/>
    </xf>
    <xf numFmtId="0" fontId="68" fillId="2" borderId="31" xfId="3" applyNumberFormat="1" applyFont="1" applyFill="1" applyBorder="1" applyAlignment="1">
      <alignment horizontal="center" vertical="top" wrapText="1"/>
    </xf>
    <xf numFmtId="0" fontId="20" fillId="2" borderId="31" xfId="3" applyNumberFormat="1" applyFont="1" applyFill="1" applyBorder="1" applyAlignment="1">
      <alignment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31" xfId="0" applyNumberFormat="1" applyFont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top" wrapText="1" shrinkToFit="1"/>
    </xf>
    <xf numFmtId="0" fontId="20" fillId="6" borderId="15" xfId="0" applyFont="1" applyFill="1" applyBorder="1" applyAlignment="1">
      <alignment horizontal="left" vertical="top" wrapText="1"/>
    </xf>
    <xf numFmtId="0" fontId="24" fillId="6" borderId="15" xfId="0" applyFont="1" applyFill="1" applyBorder="1" applyAlignment="1">
      <alignment vertical="top" wrapText="1"/>
    </xf>
    <xf numFmtId="0" fontId="24" fillId="6" borderId="15" xfId="0" applyFont="1" applyFill="1" applyBorder="1" applyAlignment="1">
      <alignment horizontal="left" vertical="top" wrapText="1"/>
    </xf>
    <xf numFmtId="2" fontId="24" fillId="6" borderId="15" xfId="0" applyNumberFormat="1" applyFont="1" applyFill="1" applyBorder="1" applyAlignment="1">
      <alignment horizontal="right" vertical="top" wrapText="1" shrinkToFit="1"/>
    </xf>
    <xf numFmtId="0" fontId="24" fillId="6" borderId="15" xfId="0" applyFont="1" applyFill="1" applyBorder="1" applyAlignment="1">
      <alignment horizontal="left" vertical="top" wrapText="1" shrinkToFit="1"/>
    </xf>
    <xf numFmtId="190" fontId="24" fillId="6" borderId="15" xfId="0" applyNumberFormat="1" applyFont="1" applyFill="1" applyBorder="1" applyAlignment="1">
      <alignment horizontal="left" vertical="top" wrapText="1" shrinkToFit="1"/>
    </xf>
    <xf numFmtId="0" fontId="54" fillId="10" borderId="1" xfId="0" applyFont="1" applyFill="1" applyBorder="1" applyAlignment="1">
      <alignment vertical="top" wrapText="1"/>
    </xf>
    <xf numFmtId="2" fontId="54" fillId="10" borderId="1" xfId="0" applyNumberFormat="1" applyFont="1" applyFill="1" applyBorder="1" applyAlignment="1">
      <alignment vertical="top" wrapText="1"/>
    </xf>
    <xf numFmtId="0" fontId="54" fillId="10" borderId="1" xfId="0" applyFont="1" applyFill="1" applyBorder="1" applyAlignment="1">
      <alignment horizontal="center" vertical="top" wrapText="1"/>
    </xf>
    <xf numFmtId="0" fontId="54" fillId="10" borderId="1" xfId="0" applyFont="1" applyFill="1" applyBorder="1" applyAlignment="1">
      <alignment horizontal="left" vertical="top" wrapText="1"/>
    </xf>
    <xf numFmtId="190" fontId="54" fillId="10" borderId="1" xfId="0" applyNumberFormat="1" applyFont="1" applyFill="1" applyBorder="1" applyAlignment="1">
      <alignment horizontal="left" vertical="top" wrapText="1"/>
    </xf>
    <xf numFmtId="0" fontId="55" fillId="0" borderId="46" xfId="0" applyFont="1" applyBorder="1" applyAlignment="1">
      <alignment vertical="top" wrapText="1"/>
    </xf>
    <xf numFmtId="0" fontId="54" fillId="0" borderId="46" xfId="0" applyFont="1" applyBorder="1" applyAlignment="1">
      <alignment vertical="top" wrapText="1"/>
    </xf>
    <xf numFmtId="0" fontId="58" fillId="0" borderId="46" xfId="0" applyFont="1" applyBorder="1" applyAlignment="1">
      <alignment vertical="top" wrapText="1"/>
    </xf>
    <xf numFmtId="49" fontId="55" fillId="0" borderId="46" xfId="0" applyNumberFormat="1" applyFont="1" applyBorder="1" applyAlignment="1">
      <alignment vertical="top" wrapText="1"/>
    </xf>
    <xf numFmtId="2" fontId="59" fillId="0" borderId="46" xfId="0" applyNumberFormat="1" applyFont="1" applyBorder="1" applyAlignment="1">
      <alignment vertical="top" wrapText="1"/>
    </xf>
    <xf numFmtId="0" fontId="55" fillId="0" borderId="46" xfId="0" applyFont="1" applyBorder="1" applyAlignment="1">
      <alignment horizontal="center" vertical="top" wrapText="1"/>
    </xf>
    <xf numFmtId="49" fontId="55" fillId="0" borderId="46" xfId="0" applyNumberFormat="1" applyFont="1" applyBorder="1" applyAlignment="1">
      <alignment horizontal="left" vertical="top" wrapText="1"/>
    </xf>
    <xf numFmtId="0" fontId="55" fillId="0" borderId="46" xfId="0" applyFont="1" applyFill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49" fontId="55" fillId="0" borderId="29" xfId="0" applyNumberFormat="1" applyFont="1" applyBorder="1" applyAlignment="1">
      <alignment vertical="top" wrapText="1"/>
    </xf>
    <xf numFmtId="2" fontId="55" fillId="0" borderId="29" xfId="0" applyNumberFormat="1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16" fontId="6" fillId="0" borderId="31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66" fontId="14" fillId="4" borderId="31" xfId="6" applyNumberFormat="1" applyFont="1" applyFill="1" applyBorder="1" applyAlignment="1">
      <alignment vertical="top" wrapText="1"/>
    </xf>
    <xf numFmtId="49" fontId="14" fillId="0" borderId="31" xfId="0" applyNumberFormat="1" applyFont="1" applyBorder="1" applyAlignment="1">
      <alignment horizontal="center" vertical="top" wrapText="1"/>
    </xf>
    <xf numFmtId="66" fontId="14" fillId="0" borderId="48" xfId="0" applyNumberFormat="1" applyFont="1" applyBorder="1" applyAlignment="1">
      <alignment vertical="top" wrapText="1"/>
    </xf>
    <xf numFmtId="2" fontId="14" fillId="0" borderId="31" xfId="0" applyNumberFormat="1" applyFont="1" applyBorder="1" applyAlignment="1">
      <alignment vertical="top" wrapText="1"/>
    </xf>
    <xf numFmtId="66" fontId="18" fillId="4" borderId="31" xfId="0" applyNumberFormat="1" applyFont="1" applyFill="1" applyBorder="1" applyAlignment="1">
      <alignment horizontal="left" vertical="top" wrapText="1"/>
    </xf>
    <xf numFmtId="66" fontId="3" fillId="0" borderId="48" xfId="0" applyNumberFormat="1" applyFont="1" applyBorder="1" applyAlignment="1">
      <alignment vertical="top" wrapText="1"/>
    </xf>
    <xf numFmtId="66" fontId="25" fillId="0" borderId="31" xfId="0" applyNumberFormat="1" applyFont="1" applyBorder="1" applyAlignment="1">
      <alignment horizontal="center" vertical="top" wrapText="1"/>
    </xf>
    <xf numFmtId="66" fontId="3" fillId="2" borderId="31" xfId="0" applyNumberFormat="1" applyFont="1" applyFill="1" applyBorder="1" applyAlignment="1">
      <alignment vertical="top" wrapText="1"/>
    </xf>
    <xf numFmtId="2" fontId="25" fillId="0" borderId="31" xfId="0" applyNumberFormat="1" applyFont="1" applyBorder="1" applyAlignment="1">
      <alignment vertical="top" wrapText="1"/>
    </xf>
    <xf numFmtId="66" fontId="25" fillId="0" borderId="48" xfId="0" applyNumberFormat="1" applyFont="1" applyBorder="1" applyAlignment="1">
      <alignment vertical="top" wrapText="1"/>
    </xf>
    <xf numFmtId="66" fontId="14" fillId="0" borderId="32" xfId="0" applyNumberFormat="1" applyFont="1" applyBorder="1" applyAlignment="1">
      <alignment vertical="top" wrapText="1"/>
    </xf>
    <xf numFmtId="66" fontId="14" fillId="4" borderId="32" xfId="0" applyNumberFormat="1" applyFont="1" applyFill="1" applyBorder="1" applyAlignment="1">
      <alignment vertical="top" wrapText="1"/>
    </xf>
    <xf numFmtId="66" fontId="6" fillId="2" borderId="32" xfId="0" applyNumberFormat="1" applyFont="1" applyFill="1" applyBorder="1" applyAlignment="1">
      <alignment vertical="top" wrapText="1"/>
    </xf>
    <xf numFmtId="2" fontId="14" fillId="0" borderId="32" xfId="0" applyNumberFormat="1" applyFont="1" applyBorder="1" applyAlignment="1">
      <alignment vertical="top" wrapText="1"/>
    </xf>
    <xf numFmtId="66" fontId="14" fillId="0" borderId="49" xfId="0" applyNumberFormat="1" applyFont="1" applyBorder="1" applyAlignment="1">
      <alignment vertical="top" wrapText="1"/>
    </xf>
    <xf numFmtId="0" fontId="6" fillId="0" borderId="47" xfId="0" applyFont="1" applyFill="1" applyBorder="1" applyAlignment="1">
      <alignment vertical="top" wrapText="1"/>
    </xf>
    <xf numFmtId="0" fontId="14" fillId="0" borderId="2" xfId="8" applyFont="1" applyBorder="1" applyAlignment="1">
      <alignment vertical="top" wrapText="1"/>
    </xf>
    <xf numFmtId="0" fontId="13" fillId="0" borderId="2" xfId="8" applyFont="1" applyBorder="1" applyAlignment="1">
      <alignment vertical="top" wrapText="1"/>
    </xf>
    <xf numFmtId="0" fontId="3" fillId="0" borderId="2" xfId="8" applyFont="1" applyBorder="1" applyAlignment="1">
      <alignment vertical="top" wrapText="1"/>
    </xf>
    <xf numFmtId="0" fontId="14" fillId="0" borderId="2" xfId="8" applyFont="1" applyBorder="1" applyAlignment="1">
      <alignment horizontal="center" vertical="top" wrapText="1"/>
    </xf>
    <xf numFmtId="0" fontId="2" fillId="0" borderId="2" xfId="8" applyFont="1" applyBorder="1" applyAlignment="1">
      <alignment vertical="top" wrapText="1"/>
    </xf>
    <xf numFmtId="0" fontId="14" fillId="0" borderId="31" xfId="8" applyFont="1" applyBorder="1" applyAlignment="1">
      <alignment vertical="top" wrapText="1"/>
    </xf>
    <xf numFmtId="0" fontId="3" fillId="0" borderId="31" xfId="8" applyFont="1" applyBorder="1" applyAlignment="1">
      <alignment vertical="top" wrapText="1"/>
    </xf>
    <xf numFmtId="0" fontId="14" fillId="0" borderId="31" xfId="8" applyFont="1" applyBorder="1" applyAlignment="1">
      <alignment horizontal="center" vertical="top" wrapText="1"/>
    </xf>
    <xf numFmtId="0" fontId="18" fillId="0" borderId="31" xfId="8" applyFont="1" applyBorder="1" applyAlignment="1">
      <alignment vertical="top" wrapText="1"/>
    </xf>
    <xf numFmtId="0" fontId="13" fillId="0" borderId="31" xfId="8" applyFont="1" applyBorder="1" applyAlignment="1">
      <alignment vertical="top" wrapText="1"/>
    </xf>
    <xf numFmtId="0" fontId="3" fillId="0" borderId="31" xfId="8" applyFont="1" applyBorder="1" applyAlignment="1">
      <alignment horizontal="left" vertical="top" wrapText="1"/>
    </xf>
    <xf numFmtId="0" fontId="2" fillId="0" borderId="31" xfId="8" applyFont="1" applyBorder="1" applyAlignment="1">
      <alignment vertical="top" wrapText="1"/>
    </xf>
    <xf numFmtId="0" fontId="14" fillId="0" borderId="31" xfId="8" applyFont="1" applyBorder="1" applyAlignment="1">
      <alignment horizontal="justify" vertical="top" wrapText="1"/>
    </xf>
    <xf numFmtId="0" fontId="3" fillId="0" borderId="31" xfId="8" applyFont="1" applyBorder="1" applyAlignment="1">
      <alignment horizontal="center" vertical="top" wrapText="1"/>
    </xf>
    <xf numFmtId="3" fontId="13" fillId="0" borderId="31" xfId="8" applyNumberFormat="1" applyFont="1" applyBorder="1" applyAlignment="1">
      <alignment vertical="top" wrapText="1"/>
    </xf>
    <xf numFmtId="49" fontId="2" fillId="0" borderId="31" xfId="8" applyNumberFormat="1" applyFont="1" applyBorder="1" applyAlignment="1">
      <alignment horizontal="center" vertical="top" wrapText="1"/>
    </xf>
    <xf numFmtId="0" fontId="14" fillId="0" borderId="32" xfId="8" applyFont="1" applyBorder="1" applyAlignment="1">
      <alignment vertical="top" wrapText="1"/>
    </xf>
    <xf numFmtId="0" fontId="14" fillId="0" borderId="32" xfId="8" applyFont="1" applyBorder="1" applyAlignment="1">
      <alignment horizontal="center" vertical="top" wrapText="1"/>
    </xf>
    <xf numFmtId="187" fontId="3" fillId="0" borderId="30" xfId="6" applyNumberFormat="1" applyFont="1" applyBorder="1" applyAlignment="1">
      <alignment horizontal="right" vertical="top" wrapText="1"/>
    </xf>
    <xf numFmtId="0" fontId="52" fillId="0" borderId="4" xfId="1" applyFont="1" applyFill="1" applyBorder="1" applyAlignment="1">
      <alignment horizontal="center" vertical="top" wrapText="1" shrinkToFit="1"/>
    </xf>
    <xf numFmtId="187" fontId="2" fillId="5" borderId="1" xfId="6" applyNumberFormat="1" applyFont="1" applyFill="1" applyBorder="1" applyAlignment="1">
      <alignment horizontal="center" vertical="top" wrapText="1" shrinkToFit="1"/>
    </xf>
    <xf numFmtId="187" fontId="2" fillId="10" borderId="4" xfId="6" applyNumberFormat="1" applyFont="1" applyFill="1" applyBorder="1" applyAlignment="1">
      <alignment horizontal="center" vertical="top" wrapText="1" shrinkToFit="1"/>
    </xf>
    <xf numFmtId="187" fontId="6" fillId="0" borderId="2" xfId="6" applyNumberFormat="1" applyFont="1" applyBorder="1" applyAlignment="1">
      <alignment vertical="top" wrapText="1"/>
    </xf>
    <xf numFmtId="187" fontId="2" fillId="10" borderId="1" xfId="6" applyNumberFormat="1" applyFont="1" applyFill="1" applyBorder="1" applyAlignment="1">
      <alignment horizontal="right" vertical="top" wrapText="1"/>
    </xf>
    <xf numFmtId="187" fontId="3" fillId="0" borderId="31" xfId="6" applyNumberFormat="1" applyFont="1" applyBorder="1" applyAlignment="1">
      <alignment horizontal="center" vertical="top" wrapText="1"/>
    </xf>
    <xf numFmtId="187" fontId="3" fillId="0" borderId="33" xfId="6" applyNumberFormat="1" applyFont="1" applyBorder="1" applyAlignment="1">
      <alignment vertical="top" wrapText="1"/>
    </xf>
    <xf numFmtId="187" fontId="3" fillId="0" borderId="45" xfId="6" applyNumberFormat="1" applyFont="1" applyBorder="1" applyAlignment="1">
      <alignment vertical="top" wrapText="1"/>
    </xf>
    <xf numFmtId="187" fontId="2" fillId="0" borderId="31" xfId="6" applyNumberFormat="1" applyFont="1" applyBorder="1" applyAlignment="1">
      <alignment vertical="top" wrapText="1"/>
    </xf>
    <xf numFmtId="187" fontId="3" fillId="0" borderId="31" xfId="6" applyNumberFormat="1" applyFont="1" applyBorder="1" applyAlignment="1">
      <alignment horizontal="right" vertical="top" wrapText="1"/>
    </xf>
    <xf numFmtId="187" fontId="3" fillId="0" borderId="30" xfId="6" applyNumberFormat="1" applyFont="1" applyBorder="1" applyAlignment="1">
      <alignment vertical="top" wrapText="1"/>
    </xf>
    <xf numFmtId="187" fontId="29" fillId="0" borderId="30" xfId="6" applyNumberFormat="1" applyFont="1" applyBorder="1" applyAlignment="1">
      <alignment vertical="top" wrapText="1"/>
    </xf>
    <xf numFmtId="187" fontId="2" fillId="10" borderId="1" xfId="6" applyNumberFormat="1" applyFont="1" applyFill="1" applyBorder="1" applyAlignment="1">
      <alignment horizontal="center" vertical="top" wrapText="1"/>
    </xf>
    <xf numFmtId="187" fontId="3" fillId="0" borderId="33" xfId="6" applyNumberFormat="1" applyFont="1" applyBorder="1" applyAlignment="1">
      <alignment horizontal="right" vertical="top" wrapText="1"/>
    </xf>
    <xf numFmtId="187" fontId="7" fillId="0" borderId="30" xfId="6" applyNumberFormat="1" applyFont="1" applyBorder="1" applyAlignment="1">
      <alignment horizontal="center" vertical="top" wrapText="1"/>
    </xf>
    <xf numFmtId="187" fontId="6" fillId="0" borderId="0" xfId="6" applyNumberFormat="1" applyFont="1" applyAlignment="1">
      <alignment horizontal="left" vertical="top" wrapText="1"/>
    </xf>
    <xf numFmtId="0" fontId="7" fillId="0" borderId="50" xfId="0" applyFont="1" applyBorder="1" applyAlignment="1">
      <alignment vertical="top" wrapText="1"/>
    </xf>
    <xf numFmtId="0" fontId="13" fillId="9" borderId="2" xfId="0" applyFont="1" applyFill="1" applyBorder="1" applyAlignment="1">
      <alignment horizontal="justify" vertical="top" wrapText="1"/>
    </xf>
    <xf numFmtId="0" fontId="70" fillId="11" borderId="1" xfId="0" applyFont="1" applyFill="1" applyBorder="1" applyAlignment="1">
      <alignment horizontal="left" vertical="top" wrapText="1"/>
    </xf>
    <xf numFmtId="0" fontId="11" fillId="10" borderId="1" xfId="1" applyFont="1" applyFill="1" applyBorder="1" applyAlignment="1">
      <alignment horizontal="center" vertical="top" wrapText="1"/>
    </xf>
    <xf numFmtId="0" fontId="70" fillId="10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49" fontId="11" fillId="10" borderId="2" xfId="3" applyNumberFormat="1" applyFont="1" applyFill="1" applyBorder="1" applyAlignment="1">
      <alignment horizontal="center" vertical="top" wrapText="1"/>
    </xf>
    <xf numFmtId="49" fontId="7" fillId="10" borderId="1" xfId="0" applyNumberFormat="1" applyFont="1" applyFill="1" applyBorder="1" applyAlignment="1">
      <alignment horizontal="center" vertical="top" wrapText="1"/>
    </xf>
    <xf numFmtId="187" fontId="7" fillId="10" borderId="1" xfId="6" applyNumberFormat="1" applyFont="1" applyFill="1" applyBorder="1" applyAlignment="1">
      <alignment horizontal="left" vertical="top" wrapText="1"/>
    </xf>
    <xf numFmtId="2" fontId="64" fillId="10" borderId="1" xfId="0" applyNumberFormat="1" applyFont="1" applyFill="1" applyBorder="1" applyAlignment="1">
      <alignment vertical="top" wrapText="1"/>
    </xf>
    <xf numFmtId="2" fontId="11" fillId="10" borderId="1" xfId="0" applyNumberFormat="1" applyFont="1" applyFill="1" applyBorder="1" applyAlignment="1">
      <alignment horizontal="left" vertical="top" wrapText="1"/>
    </xf>
    <xf numFmtId="0" fontId="64" fillId="9" borderId="1" xfId="0" applyFont="1" applyFill="1" applyBorder="1" applyAlignment="1">
      <alignment horizontal="left" vertical="top" wrapText="1"/>
    </xf>
    <xf numFmtId="0" fontId="64" fillId="9" borderId="2" xfId="0" applyFont="1" applyFill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51" xfId="0" applyFont="1" applyBorder="1" applyAlignment="1">
      <alignment vertical="top" wrapText="1"/>
    </xf>
    <xf numFmtId="66" fontId="14" fillId="0" borderId="52" xfId="0" applyNumberFormat="1" applyFont="1" applyBorder="1" applyAlignment="1">
      <alignment vertical="top" wrapText="1"/>
    </xf>
    <xf numFmtId="66" fontId="18" fillId="0" borderId="52" xfId="0" applyNumberFormat="1" applyFont="1" applyBorder="1" applyAlignment="1">
      <alignment horizontal="left" vertical="top" wrapText="1"/>
    </xf>
    <xf numFmtId="2" fontId="14" fillId="0" borderId="52" xfId="0" applyNumberFormat="1" applyFont="1" applyBorder="1" applyAlignment="1">
      <alignment vertical="top" wrapText="1"/>
    </xf>
    <xf numFmtId="66" fontId="14" fillId="0" borderId="53" xfId="0" applyNumberFormat="1" applyFont="1" applyBorder="1" applyAlignment="1">
      <alignment vertical="top" wrapText="1"/>
    </xf>
    <xf numFmtId="0" fontId="54" fillId="10" borderId="2" xfId="0" applyFont="1" applyFill="1" applyBorder="1" applyAlignment="1">
      <alignment vertical="top" wrapText="1"/>
    </xf>
    <xf numFmtId="66" fontId="13" fillId="10" borderId="2" xfId="0" applyNumberFormat="1" applyFont="1" applyFill="1" applyBorder="1" applyAlignment="1">
      <alignment vertical="top" wrapText="1"/>
    </xf>
    <xf numFmtId="66" fontId="18" fillId="10" borderId="2" xfId="0" applyNumberFormat="1" applyFont="1" applyFill="1" applyBorder="1" applyAlignment="1">
      <alignment horizontal="left" vertical="top" wrapText="1"/>
    </xf>
    <xf numFmtId="187" fontId="13" fillId="10" borderId="2" xfId="6" applyNumberFormat="1" applyFont="1" applyFill="1" applyBorder="1" applyAlignment="1">
      <alignment horizontal="right" vertical="top" wrapText="1"/>
    </xf>
    <xf numFmtId="66" fontId="13" fillId="10" borderId="2" xfId="0" applyNumberFormat="1" applyFont="1" applyFill="1" applyBorder="1" applyAlignment="1">
      <alignment horizontal="center" vertical="top" wrapText="1"/>
    </xf>
    <xf numFmtId="66" fontId="14" fillId="0" borderId="31" xfId="0" applyNumberFormat="1" applyFont="1" applyFill="1" applyBorder="1" applyAlignment="1">
      <alignment vertical="top" wrapText="1"/>
    </xf>
    <xf numFmtId="66" fontId="14" fillId="4" borderId="32" xfId="0" applyNumberFormat="1" applyFont="1" applyFill="1" applyBorder="1" applyAlignment="1">
      <alignment horizontal="left" vertical="top" wrapText="1"/>
    </xf>
    <xf numFmtId="3" fontId="14" fillId="0" borderId="32" xfId="6" applyNumberFormat="1" applyFont="1" applyBorder="1" applyAlignment="1">
      <alignment horizontal="right" vertical="top" wrapText="1"/>
    </xf>
    <xf numFmtId="49" fontId="14" fillId="0" borderId="32" xfId="0" applyNumberFormat="1" applyFont="1" applyBorder="1" applyAlignment="1">
      <alignment horizontal="center" vertical="top" wrapText="1"/>
    </xf>
    <xf numFmtId="49" fontId="14" fillId="0" borderId="32" xfId="6" applyNumberFormat="1" applyFont="1" applyBorder="1" applyAlignment="1">
      <alignment horizontal="right" vertical="top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54" xfId="0" applyFont="1" applyBorder="1" applyAlignment="1">
      <alignment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right" vertical="top" wrapText="1"/>
    </xf>
    <xf numFmtId="187" fontId="3" fillId="0" borderId="54" xfId="6" applyNumberFormat="1" applyFont="1" applyBorder="1" applyAlignment="1">
      <alignment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187" fontId="3" fillId="0" borderId="55" xfId="6" applyNumberFormat="1" applyFont="1" applyBorder="1" applyAlignment="1">
      <alignment vertical="top" wrapText="1"/>
    </xf>
    <xf numFmtId="17" fontId="3" fillId="0" borderId="55" xfId="0" applyNumberFormat="1" applyFont="1" applyBorder="1" applyAlignment="1">
      <alignment horizontal="center" vertical="top" wrapText="1"/>
    </xf>
    <xf numFmtId="0" fontId="14" fillId="0" borderId="41" xfId="0" applyFont="1" applyBorder="1" applyAlignment="1">
      <alignment horizontal="justify" vertical="top" wrapText="1"/>
    </xf>
    <xf numFmtId="0" fontId="14" fillId="0" borderId="41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justify" vertical="top" wrapText="1"/>
    </xf>
    <xf numFmtId="0" fontId="14" fillId="0" borderId="55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justify" vertical="top" wrapText="1"/>
    </xf>
    <xf numFmtId="0" fontId="14" fillId="0" borderId="56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14" fillId="0" borderId="56" xfId="0" applyFont="1" applyBorder="1" applyAlignment="1">
      <alignment horizontal="center" vertical="top" wrapText="1"/>
    </xf>
    <xf numFmtId="0" fontId="22" fillId="0" borderId="3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3" fontId="6" fillId="0" borderId="2" xfId="0" applyNumberFormat="1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vertical="top" wrapText="1"/>
    </xf>
    <xf numFmtId="0" fontId="6" fillId="0" borderId="31" xfId="0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0" fontId="6" fillId="0" borderId="32" xfId="0" applyFont="1" applyBorder="1" applyAlignment="1">
      <alignment horizontal="right" vertical="top" wrapText="1"/>
    </xf>
    <xf numFmtId="17" fontId="6" fillId="0" borderId="3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31" xfId="0" applyFont="1" applyBorder="1" applyAlignment="1">
      <alignment horizontal="right"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57" xfId="0" applyFont="1" applyBorder="1" applyAlignment="1">
      <alignment horizontal="center" vertical="top" wrapText="1"/>
    </xf>
    <xf numFmtId="3" fontId="3" fillId="0" borderId="57" xfId="0" applyNumberFormat="1" applyFont="1" applyBorder="1" applyAlignment="1">
      <alignment vertical="top" wrapText="1"/>
    </xf>
    <xf numFmtId="3" fontId="3" fillId="0" borderId="57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 vertical="top" wrapText="1"/>
    </xf>
    <xf numFmtId="3" fontId="2" fillId="0" borderId="54" xfId="0" applyNumberFormat="1" applyFont="1" applyBorder="1" applyAlignment="1">
      <alignment vertical="top" wrapText="1"/>
    </xf>
    <xf numFmtId="0" fontId="2" fillId="0" borderId="57" xfId="0" applyFont="1" applyBorder="1" applyAlignment="1">
      <alignment vertical="top" wrapText="1"/>
    </xf>
    <xf numFmtId="0" fontId="3" fillId="0" borderId="57" xfId="0" applyFont="1" applyBorder="1" applyAlignment="1">
      <alignment horizontal="left" vertical="top" wrapText="1"/>
    </xf>
    <xf numFmtId="0" fontId="2" fillId="0" borderId="57" xfId="0" applyFont="1" applyFill="1" applyBorder="1" applyAlignment="1">
      <alignment vertical="top" wrapText="1"/>
    </xf>
    <xf numFmtId="0" fontId="65" fillId="0" borderId="35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3" fillId="0" borderId="55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0" fontId="0" fillId="0" borderId="0" xfId="0" applyBorder="1"/>
    <xf numFmtId="0" fontId="64" fillId="0" borderId="1" xfId="1" applyFont="1" applyFill="1" applyBorder="1" applyAlignment="1">
      <alignment horizontal="center" vertical="top" wrapText="1" shrinkToFit="1"/>
    </xf>
    <xf numFmtId="0" fontId="7" fillId="5" borderId="4" xfId="1" applyFont="1" applyFill="1" applyBorder="1" applyAlignment="1">
      <alignment horizontal="center" vertical="top" wrapText="1"/>
    </xf>
    <xf numFmtId="4" fontId="7" fillId="5" borderId="4" xfId="1" applyNumberFormat="1" applyFont="1" applyFill="1" applyBorder="1" applyAlignment="1">
      <alignment horizontal="center" vertical="top" wrapText="1" shrinkToFit="1"/>
    </xf>
    <xf numFmtId="0" fontId="7" fillId="5" borderId="4" xfId="1" applyFont="1" applyFill="1" applyBorder="1" applyAlignment="1">
      <alignment horizontal="center" vertical="top" wrapText="1" shrinkToFit="1"/>
    </xf>
    <xf numFmtId="0" fontId="7" fillId="5" borderId="1" xfId="1" applyFont="1" applyFill="1" applyBorder="1" applyAlignment="1">
      <alignment horizontal="center" vertical="top" wrapText="1"/>
    </xf>
    <xf numFmtId="187" fontId="7" fillId="10" borderId="1" xfId="0" applyNumberFormat="1" applyFont="1" applyFill="1" applyBorder="1" applyAlignment="1">
      <alignment horizontal="right" vertical="top" wrapText="1"/>
    </xf>
    <xf numFmtId="187" fontId="6" fillId="2" borderId="31" xfId="0" applyNumberFormat="1" applyFont="1" applyFill="1" applyBorder="1" applyAlignment="1">
      <alignment horizontal="right" vertical="top" wrapText="1"/>
    </xf>
    <xf numFmtId="66" fontId="7" fillId="10" borderId="1" xfId="0" applyNumberFormat="1" applyFont="1" applyFill="1" applyBorder="1" applyAlignment="1">
      <alignment horizontal="center" vertical="top" wrapText="1"/>
    </xf>
    <xf numFmtId="43" fontId="7" fillId="10" borderId="1" xfId="6" applyFont="1" applyFill="1" applyBorder="1" applyAlignment="1">
      <alignment horizontal="right" vertical="top" wrapText="1"/>
    </xf>
    <xf numFmtId="66" fontId="7" fillId="0" borderId="0" xfId="0" applyNumberFormat="1" applyFont="1" applyBorder="1" applyAlignment="1">
      <alignment vertical="top" wrapText="1"/>
    </xf>
    <xf numFmtId="66" fontId="7" fillId="0" borderId="35" xfId="0" applyNumberFormat="1" applyFont="1" applyBorder="1" applyAlignment="1">
      <alignment vertical="top" wrapText="1"/>
    </xf>
    <xf numFmtId="66" fontId="5" fillId="0" borderId="35" xfId="0" applyNumberFormat="1" applyFont="1" applyBorder="1" applyAlignment="1">
      <alignment horizontal="left" vertical="top" wrapText="1"/>
    </xf>
    <xf numFmtId="49" fontId="7" fillId="0" borderId="35" xfId="6" applyNumberFormat="1" applyFont="1" applyBorder="1" applyAlignment="1">
      <alignment horizontal="right" vertical="top" wrapText="1"/>
    </xf>
    <xf numFmtId="66" fontId="7" fillId="0" borderId="35" xfId="0" applyNumberFormat="1" applyFont="1" applyBorder="1" applyAlignment="1">
      <alignment horizontal="center" vertical="top" wrapText="1"/>
    </xf>
    <xf numFmtId="66" fontId="6" fillId="0" borderId="31" xfId="0" applyNumberFormat="1" applyFont="1" applyBorder="1" applyAlignment="1">
      <alignment horizontal="left" vertical="top" wrapText="1"/>
    </xf>
    <xf numFmtId="66" fontId="6" fillId="0" borderId="31" xfId="0" applyNumberFormat="1" applyFont="1" applyBorder="1" applyAlignment="1">
      <alignment horizontal="center" vertical="top" wrapText="1"/>
    </xf>
    <xf numFmtId="66" fontId="6" fillId="0" borderId="31" xfId="6" applyNumberFormat="1" applyFont="1" applyBorder="1" applyAlignment="1">
      <alignment vertical="top" wrapText="1"/>
    </xf>
    <xf numFmtId="66" fontId="6" fillId="4" borderId="31" xfId="0" applyNumberFormat="1" applyFont="1" applyFill="1" applyBorder="1" applyAlignment="1">
      <alignment vertical="top" wrapText="1"/>
    </xf>
    <xf numFmtId="66" fontId="6" fillId="0" borderId="31" xfId="6" applyNumberFormat="1" applyFont="1" applyBorder="1" applyAlignment="1">
      <alignment horizontal="right" vertical="top" wrapText="1"/>
    </xf>
    <xf numFmtId="49" fontId="6" fillId="0" borderId="31" xfId="6" applyNumberFormat="1" applyFont="1" applyBorder="1" applyAlignment="1">
      <alignment horizontal="right" vertical="top" wrapText="1"/>
    </xf>
    <xf numFmtId="9" fontId="6" fillId="0" borderId="31" xfId="0" applyNumberFormat="1" applyFont="1" applyBorder="1" applyAlignment="1">
      <alignment horizontal="center" vertical="top" wrapText="1"/>
    </xf>
    <xf numFmtId="66" fontId="6" fillId="4" borderId="31" xfId="0" applyNumberFormat="1" applyFont="1" applyFill="1" applyBorder="1" applyAlignment="1">
      <alignment horizontal="left" vertical="top" wrapText="1"/>
    </xf>
    <xf numFmtId="17" fontId="6" fillId="0" borderId="31" xfId="0" applyNumberFormat="1" applyFont="1" applyBorder="1" applyAlignment="1">
      <alignment horizontal="right" vertical="top" wrapText="1"/>
    </xf>
    <xf numFmtId="66" fontId="7" fillId="0" borderId="31" xfId="0" applyNumberFormat="1" applyFont="1" applyBorder="1" applyAlignment="1">
      <alignment horizontal="center" vertical="top" wrapText="1"/>
    </xf>
    <xf numFmtId="66" fontId="7" fillId="0" borderId="31" xfId="0" applyNumberFormat="1" applyFont="1" applyBorder="1" applyAlignment="1">
      <alignment horizontal="left" vertical="top" wrapText="1"/>
    </xf>
    <xf numFmtId="66" fontId="6" fillId="0" borderId="33" xfId="0" applyNumberFormat="1" applyFont="1" applyBorder="1" applyAlignment="1">
      <alignment vertical="top" wrapText="1"/>
    </xf>
    <xf numFmtId="66" fontId="6" fillId="0" borderId="33" xfId="0" applyNumberFormat="1" applyFont="1" applyBorder="1" applyAlignment="1">
      <alignment horizontal="left" vertical="top" wrapText="1"/>
    </xf>
    <xf numFmtId="66" fontId="6" fillId="4" borderId="33" xfId="0" applyNumberFormat="1" applyFont="1" applyFill="1" applyBorder="1" applyAlignment="1">
      <alignment vertical="top" wrapText="1"/>
    </xf>
    <xf numFmtId="0" fontId="7" fillId="9" borderId="1" xfId="1" applyFont="1" applyFill="1" applyBorder="1" applyAlignment="1">
      <alignment horizontal="center" vertical="top" wrapText="1"/>
    </xf>
    <xf numFmtId="0" fontId="6" fillId="0" borderId="35" xfId="2" applyFont="1" applyFill="1" applyBorder="1" applyAlignment="1" applyProtection="1">
      <alignment horizontal="left" vertical="top" wrapText="1" readingOrder="1"/>
      <protection locked="0"/>
    </xf>
    <xf numFmtId="0" fontId="6" fillId="0" borderId="35" xfId="2" applyFont="1" applyFill="1" applyBorder="1" applyAlignment="1" applyProtection="1">
      <alignment horizontal="left" vertical="top" wrapText="1"/>
      <protection locked="0"/>
    </xf>
    <xf numFmtId="0" fontId="6" fillId="0" borderId="31" xfId="2" applyFont="1" applyFill="1" applyBorder="1" applyAlignment="1" applyProtection="1">
      <alignment horizontal="left" vertical="top" wrapText="1" readingOrder="1"/>
      <protection locked="0"/>
    </xf>
    <xf numFmtId="0" fontId="6" fillId="0" borderId="31" xfId="2" applyFont="1" applyFill="1" applyBorder="1" applyAlignment="1" applyProtection="1">
      <alignment horizontal="left" vertical="top" wrapText="1"/>
      <protection locked="0"/>
    </xf>
    <xf numFmtId="0" fontId="5" fillId="0" borderId="31" xfId="2" applyFont="1" applyFill="1" applyBorder="1" applyAlignment="1" applyProtection="1">
      <alignment horizontal="left" vertical="top" wrapText="1" readingOrder="1"/>
      <protection locked="0"/>
    </xf>
    <xf numFmtId="0" fontId="6" fillId="0" borderId="33" xfId="2" applyFont="1" applyFill="1" applyBorder="1" applyAlignment="1" applyProtection="1">
      <alignment horizontal="left" vertical="top" wrapText="1" readingOrder="1"/>
      <protection locked="0"/>
    </xf>
    <xf numFmtId="0" fontId="6" fillId="0" borderId="33" xfId="2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>
      <alignment vertical="top" wrapText="1"/>
    </xf>
    <xf numFmtId="0" fontId="6" fillId="0" borderId="35" xfId="2" applyFont="1" applyFill="1" applyBorder="1" applyAlignment="1" applyProtection="1">
      <alignment horizontal="center" vertical="top" wrapText="1"/>
      <protection locked="0"/>
    </xf>
    <xf numFmtId="0" fontId="49" fillId="0" borderId="35" xfId="2" applyFont="1" applyFill="1" applyBorder="1" applyAlignment="1" applyProtection="1">
      <alignment horizontal="left" vertical="top" wrapText="1"/>
      <protection locked="0"/>
    </xf>
    <xf numFmtId="0" fontId="6" fillId="0" borderId="31" xfId="2" applyFont="1" applyFill="1" applyBorder="1" applyAlignment="1" applyProtection="1">
      <alignment horizontal="center" vertical="top" wrapText="1"/>
      <protection locked="0"/>
    </xf>
    <xf numFmtId="0" fontId="7" fillId="10" borderId="1" xfId="1" applyFont="1" applyFill="1" applyBorder="1" applyAlignment="1">
      <alignment horizontal="left" vertical="top" wrapText="1"/>
    </xf>
    <xf numFmtId="4" fontId="7" fillId="10" borderId="1" xfId="1" applyNumberFormat="1" applyFont="1" applyFill="1" applyBorder="1" applyAlignment="1">
      <alignment horizontal="center" vertical="top" wrapText="1" shrinkToFit="1"/>
    </xf>
    <xf numFmtId="0" fontId="7" fillId="10" borderId="1" xfId="1" applyFont="1" applyFill="1" applyBorder="1" applyAlignment="1">
      <alignment horizontal="center" vertical="top" wrapText="1" shrinkToFit="1"/>
    </xf>
    <xf numFmtId="0" fontId="7" fillId="10" borderId="1" xfId="1" applyFont="1" applyFill="1" applyBorder="1" applyAlignment="1">
      <alignment vertical="top" wrapText="1" shrinkToFit="1"/>
    </xf>
    <xf numFmtId="0" fontId="5" fillId="0" borderId="35" xfId="0" applyFont="1" applyBorder="1" applyAlignment="1">
      <alignment vertical="top" wrapText="1"/>
    </xf>
    <xf numFmtId="3" fontId="7" fillId="0" borderId="35" xfId="0" applyNumberFormat="1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6" fillId="0" borderId="45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49" fontId="7" fillId="10" borderId="1" xfId="8" applyNumberFormat="1" applyFont="1" applyFill="1" applyBorder="1" applyAlignment="1">
      <alignment vertical="top" wrapText="1"/>
    </xf>
    <xf numFmtId="0" fontId="6" fillId="4" borderId="35" xfId="8" applyFont="1" applyFill="1" applyBorder="1" applyAlignment="1">
      <alignment vertical="top" wrapText="1"/>
    </xf>
    <xf numFmtId="0" fontId="7" fillId="4" borderId="35" xfId="8" applyFont="1" applyFill="1" applyBorder="1" applyAlignment="1">
      <alignment vertical="top" wrapText="1"/>
    </xf>
    <xf numFmtId="0" fontId="5" fillId="4" borderId="35" xfId="8" applyFont="1" applyFill="1" applyBorder="1" applyAlignment="1">
      <alignment vertical="top" wrapText="1"/>
    </xf>
    <xf numFmtId="49" fontId="6" fillId="4" borderId="35" xfId="8" applyNumberFormat="1" applyFont="1" applyFill="1" applyBorder="1" applyAlignment="1">
      <alignment vertical="top" wrapText="1"/>
    </xf>
    <xf numFmtId="0" fontId="6" fillId="4" borderId="35" xfId="8" applyFont="1" applyFill="1" applyBorder="1" applyAlignment="1">
      <alignment horizontal="center" vertical="top" wrapText="1"/>
    </xf>
    <xf numFmtId="0" fontId="7" fillId="0" borderId="35" xfId="1" applyFont="1" applyFill="1" applyBorder="1" applyAlignment="1">
      <alignment vertical="top" wrapText="1" shrinkToFit="1"/>
    </xf>
    <xf numFmtId="0" fontId="6" fillId="4" borderId="31" xfId="8" applyFont="1" applyFill="1" applyBorder="1" applyAlignment="1">
      <alignment vertical="top" wrapText="1"/>
    </xf>
    <xf numFmtId="0" fontId="7" fillId="4" borderId="31" xfId="8" applyFont="1" applyFill="1" applyBorder="1" applyAlignment="1">
      <alignment vertical="top" wrapText="1"/>
    </xf>
    <xf numFmtId="49" fontId="6" fillId="4" borderId="31" xfId="8" applyNumberFormat="1" applyFont="1" applyFill="1" applyBorder="1" applyAlignment="1">
      <alignment vertical="top" wrapText="1"/>
    </xf>
    <xf numFmtId="3" fontId="6" fillId="4" borderId="31" xfId="8" applyNumberFormat="1" applyFont="1" applyFill="1" applyBorder="1" applyAlignment="1">
      <alignment vertical="top" wrapText="1"/>
    </xf>
    <xf numFmtId="0" fontId="6" fillId="4" borderId="31" xfId="8" applyFont="1" applyFill="1" applyBorder="1" applyAlignment="1">
      <alignment horizontal="center" vertical="top" wrapText="1"/>
    </xf>
    <xf numFmtId="0" fontId="7" fillId="0" borderId="31" xfId="1" applyFont="1" applyFill="1" applyBorder="1" applyAlignment="1">
      <alignment vertical="top" wrapText="1" shrinkToFit="1"/>
    </xf>
    <xf numFmtId="0" fontId="5" fillId="4" borderId="31" xfId="8" applyFont="1" applyFill="1" applyBorder="1" applyAlignment="1">
      <alignment vertical="top" wrapText="1"/>
    </xf>
    <xf numFmtId="0" fontId="6" fillId="4" borderId="33" xfId="8" applyFont="1" applyFill="1" applyBorder="1" applyAlignment="1">
      <alignment vertical="top" wrapText="1"/>
    </xf>
    <xf numFmtId="0" fontId="6" fillId="4" borderId="33" xfId="8" applyFont="1" applyFill="1" applyBorder="1" applyAlignment="1">
      <alignment horizontal="center" vertical="top" wrapText="1"/>
    </xf>
    <xf numFmtId="0" fontId="7" fillId="0" borderId="33" xfId="1" applyFont="1" applyFill="1" applyBorder="1" applyAlignment="1">
      <alignment vertical="top" wrapText="1" shrinkToFit="1"/>
    </xf>
    <xf numFmtId="187" fontId="22" fillId="0" borderId="35" xfId="0" applyNumberFormat="1" applyFont="1" applyBorder="1" applyAlignment="1">
      <alignment vertical="top" wrapText="1"/>
    </xf>
    <xf numFmtId="191" fontId="22" fillId="0" borderId="31" xfId="0" applyNumberFormat="1" applyFont="1" applyBorder="1" applyAlignment="1">
      <alignment vertical="top" wrapText="1"/>
    </xf>
    <xf numFmtId="0" fontId="22" fillId="10" borderId="1" xfId="0" applyFont="1" applyFill="1" applyBorder="1" applyAlignment="1">
      <alignment vertical="top" wrapText="1"/>
    </xf>
    <xf numFmtId="3" fontId="6" fillId="1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9" fillId="4" borderId="31" xfId="8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 wrapText="1" shrinkToFit="1"/>
    </xf>
    <xf numFmtId="0" fontId="7" fillId="0" borderId="1" xfId="1" applyFont="1" applyFill="1" applyBorder="1" applyAlignment="1">
      <alignment horizontal="center" vertical="top" wrapText="1" shrinkToFit="1"/>
    </xf>
    <xf numFmtId="2" fontId="66" fillId="0" borderId="1" xfId="0" applyNumberFormat="1" applyFont="1" applyFill="1" applyBorder="1" applyAlignment="1">
      <alignment vertical="top" wrapText="1"/>
    </xf>
    <xf numFmtId="2" fontId="50" fillId="0" borderId="1" xfId="0" applyNumberFormat="1" applyFont="1" applyFill="1" applyBorder="1" applyAlignment="1">
      <alignment vertical="top" wrapText="1"/>
    </xf>
    <xf numFmtId="2" fontId="9" fillId="0" borderId="3" xfId="1" applyNumberFormat="1" applyFont="1" applyFill="1" applyBorder="1" applyAlignment="1">
      <alignment vertical="top" wrapText="1"/>
    </xf>
    <xf numFmtId="2" fontId="11" fillId="0" borderId="3" xfId="1" applyNumberFormat="1" applyFont="1" applyFill="1" applyBorder="1" applyAlignment="1">
      <alignment vertical="top" wrapText="1"/>
    </xf>
    <xf numFmtId="2" fontId="2" fillId="0" borderId="4" xfId="1" applyNumberFormat="1" applyFont="1" applyFill="1" applyBorder="1" applyAlignment="1">
      <alignment vertical="top" wrapText="1"/>
    </xf>
    <xf numFmtId="2" fontId="2" fillId="0" borderId="3" xfId="1" applyNumberFormat="1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horizontal="center" vertical="top" wrapText="1"/>
    </xf>
    <xf numFmtId="49" fontId="9" fillId="0" borderId="4" xfId="1" applyNumberFormat="1" applyFont="1" applyFill="1" applyBorder="1" applyAlignment="1">
      <alignment vertical="top" wrapText="1"/>
    </xf>
    <xf numFmtId="2" fontId="11" fillId="0" borderId="3" xfId="1" applyNumberFormat="1" applyFont="1" applyFill="1" applyBorder="1" applyAlignment="1">
      <alignment horizontal="center" vertical="top" wrapText="1"/>
    </xf>
    <xf numFmtId="43" fontId="11" fillId="0" borderId="1" xfId="6" applyFont="1" applyFill="1" applyBorder="1" applyAlignment="1">
      <alignment horizontal="center" vertical="top" wrapText="1" shrinkToFit="1"/>
    </xf>
    <xf numFmtId="0" fontId="0" fillId="2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2" fillId="2" borderId="5" xfId="0" applyFont="1" applyFill="1" applyBorder="1" applyAlignment="1"/>
    <xf numFmtId="0" fontId="72" fillId="2" borderId="58" xfId="0" applyFont="1" applyFill="1" applyBorder="1" applyAlignment="1"/>
    <xf numFmtId="0" fontId="72" fillId="2" borderId="58" xfId="0" applyFont="1" applyFill="1" applyBorder="1" applyAlignment="1">
      <alignment horizontal="center"/>
    </xf>
    <xf numFmtId="0" fontId="72" fillId="2" borderId="6" xfId="0" applyFont="1" applyFill="1" applyBorder="1" applyAlignment="1"/>
    <xf numFmtId="0" fontId="72" fillId="2" borderId="0" xfId="0" applyFont="1" applyFill="1" applyBorder="1" applyAlignment="1"/>
    <xf numFmtId="0" fontId="72" fillId="2" borderId="0" xfId="0" applyFont="1" applyFill="1" applyBorder="1" applyAlignment="1">
      <alignment horizontal="center"/>
    </xf>
    <xf numFmtId="0" fontId="72" fillId="10" borderId="5" xfId="0" applyFont="1" applyFill="1" applyBorder="1" applyAlignment="1"/>
    <xf numFmtId="0" fontId="72" fillId="10" borderId="58" xfId="0" applyFont="1" applyFill="1" applyBorder="1" applyAlignment="1"/>
    <xf numFmtId="0" fontId="72" fillId="10" borderId="58" xfId="0" applyFont="1" applyFill="1" applyBorder="1" applyAlignment="1">
      <alignment horizontal="center"/>
    </xf>
    <xf numFmtId="0" fontId="72" fillId="10" borderId="6" xfId="0" applyFont="1" applyFill="1" applyBorder="1" applyAlignment="1"/>
    <xf numFmtId="0" fontId="73" fillId="0" borderId="1" xfId="0" applyFont="1" applyBorder="1" applyAlignment="1">
      <alignment horizontal="center" vertical="top"/>
    </xf>
    <xf numFmtId="0" fontId="73" fillId="0" borderId="1" xfId="0" applyFont="1" applyFill="1" applyBorder="1" applyAlignment="1">
      <alignment vertical="top"/>
    </xf>
    <xf numFmtId="49" fontId="73" fillId="0" borderId="1" xfId="0" applyNumberFormat="1" applyFont="1" applyBorder="1" applyAlignment="1">
      <alignment horizontal="center" vertical="top" wrapText="1"/>
    </xf>
    <xf numFmtId="0" fontId="73" fillId="2" borderId="1" xfId="0" applyFont="1" applyFill="1" applyBorder="1" applyAlignment="1">
      <alignment horizontal="center" vertical="top"/>
    </xf>
    <xf numFmtId="49" fontId="73" fillId="0" borderId="1" xfId="0" applyNumberFormat="1" applyFont="1" applyBorder="1" applyAlignment="1">
      <alignment vertical="top" wrapText="1"/>
    </xf>
    <xf numFmtId="0" fontId="73" fillId="0" borderId="1" xfId="0" applyFont="1" applyFill="1" applyBorder="1" applyAlignment="1">
      <alignment horizontal="center" vertical="top"/>
    </xf>
    <xf numFmtId="49" fontId="73" fillId="0" borderId="1" xfId="0" quotePrefix="1" applyNumberFormat="1" applyFont="1" applyFill="1" applyBorder="1" applyAlignment="1">
      <alignment vertical="top" wrapText="1"/>
    </xf>
    <xf numFmtId="0" fontId="73" fillId="0" borderId="1" xfId="0" applyFont="1" applyFill="1" applyBorder="1" applyAlignment="1">
      <alignment vertical="top" wrapText="1"/>
    </xf>
    <xf numFmtId="0" fontId="72" fillId="0" borderId="5" xfId="0" applyFont="1" applyBorder="1" applyAlignment="1"/>
    <xf numFmtId="0" fontId="72" fillId="0" borderId="58" xfId="0" applyFont="1" applyBorder="1" applyAlignment="1"/>
    <xf numFmtId="0" fontId="72" fillId="0" borderId="6" xfId="0" applyFont="1" applyBorder="1" applyAlignment="1"/>
    <xf numFmtId="0" fontId="73" fillId="0" borderId="59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0" fontId="74" fillId="2" borderId="1" xfId="0" applyFont="1" applyFill="1" applyBorder="1" applyAlignment="1">
      <alignment horizontal="center" vertical="top"/>
    </xf>
    <xf numFmtId="49" fontId="73" fillId="0" borderId="1" xfId="0" applyNumberFormat="1" applyFont="1" applyFill="1" applyBorder="1" applyAlignment="1">
      <alignment horizontal="left" vertical="top" wrapText="1"/>
    </xf>
    <xf numFmtId="0" fontId="72" fillId="0" borderId="5" xfId="0" applyFont="1" applyFill="1" applyBorder="1" applyAlignment="1"/>
    <xf numFmtId="0" fontId="72" fillId="0" borderId="58" xfId="0" applyFont="1" applyFill="1" applyBorder="1" applyAlignment="1"/>
    <xf numFmtId="0" fontId="72" fillId="0" borderId="6" xfId="0" applyFont="1" applyFill="1" applyBorder="1" applyAlignment="1"/>
    <xf numFmtId="0" fontId="73" fillId="0" borderId="59" xfId="0" applyFont="1" applyFill="1" applyBorder="1" applyAlignment="1">
      <alignment horizontal="left" vertical="top" wrapText="1"/>
    </xf>
    <xf numFmtId="0" fontId="73" fillId="0" borderId="59" xfId="0" applyFont="1" applyBorder="1" applyAlignment="1">
      <alignment vertical="top" wrapText="1"/>
    </xf>
    <xf numFmtId="0" fontId="72" fillId="0" borderId="1" xfId="0" applyFont="1" applyBorder="1" applyAlignment="1"/>
    <xf numFmtId="0" fontId="72" fillId="0" borderId="0" xfId="0" applyFont="1" applyBorder="1" applyAlignment="1"/>
    <xf numFmtId="0" fontId="73" fillId="0" borderId="65" xfId="0" applyFont="1" applyBorder="1" applyAlignment="1">
      <alignment horizontal="left" vertical="top" wrapText="1"/>
    </xf>
    <xf numFmtId="0" fontId="73" fillId="0" borderId="66" xfId="0" applyFont="1" applyBorder="1" applyAlignment="1">
      <alignment horizontal="left" vertical="top" wrapText="1"/>
    </xf>
    <xf numFmtId="49" fontId="73" fillId="0" borderId="5" xfId="0" applyNumberFormat="1" applyFont="1" applyBorder="1" applyAlignment="1">
      <alignment horizontal="center" vertical="top" wrapText="1"/>
    </xf>
    <xf numFmtId="0" fontId="73" fillId="0" borderId="6" xfId="0" applyFont="1" applyBorder="1" applyAlignment="1">
      <alignment horizontal="center" vertical="top"/>
    </xf>
    <xf numFmtId="0" fontId="73" fillId="0" borderId="4" xfId="0" applyFont="1" applyBorder="1" applyAlignment="1">
      <alignment horizontal="center" vertical="top"/>
    </xf>
    <xf numFmtId="0" fontId="73" fillId="0" borderId="4" xfId="0" applyFont="1" applyFill="1" applyBorder="1" applyAlignment="1">
      <alignment vertical="top" wrapText="1"/>
    </xf>
    <xf numFmtId="49" fontId="73" fillId="0" borderId="4" xfId="0" applyNumberFormat="1" applyFont="1" applyBorder="1" applyAlignment="1">
      <alignment horizontal="center" vertical="top" wrapText="1"/>
    </xf>
    <xf numFmtId="49" fontId="73" fillId="0" borderId="4" xfId="0" applyNumberFormat="1" applyFont="1" applyBorder="1" applyAlignment="1">
      <alignment vertical="top" wrapText="1"/>
    </xf>
    <xf numFmtId="0" fontId="73" fillId="0" borderId="6" xfId="0" applyFont="1" applyBorder="1" applyAlignment="1"/>
    <xf numFmtId="0" fontId="73" fillId="0" borderId="69" xfId="0" applyFont="1" applyBorder="1" applyAlignment="1">
      <alignment vertical="top" wrapText="1"/>
    </xf>
    <xf numFmtId="0" fontId="73" fillId="0" borderId="3" xfId="0" applyFont="1" applyBorder="1" applyAlignment="1">
      <alignment horizontal="center" vertical="top"/>
    </xf>
    <xf numFmtId="0" fontId="73" fillId="0" borderId="3" xfId="0" applyFont="1" applyFill="1" applyBorder="1" applyAlignment="1">
      <alignment vertical="top" wrapText="1"/>
    </xf>
    <xf numFmtId="49" fontId="73" fillId="0" borderId="3" xfId="0" applyNumberFormat="1" applyFont="1" applyBorder="1" applyAlignment="1">
      <alignment horizontal="center" vertical="top" wrapText="1"/>
    </xf>
    <xf numFmtId="0" fontId="73" fillId="0" borderId="3" xfId="0" applyFont="1" applyFill="1" applyBorder="1" applyAlignment="1">
      <alignment horizontal="center" vertical="top"/>
    </xf>
    <xf numFmtId="49" fontId="73" fillId="0" borderId="3" xfId="0" applyNumberFormat="1" applyFont="1" applyFill="1" applyBorder="1" applyAlignment="1">
      <alignment horizontal="left" vertical="top" wrapText="1"/>
    </xf>
    <xf numFmtId="0" fontId="73" fillId="0" borderId="1" xfId="0" applyFont="1" applyFill="1" applyBorder="1" applyAlignment="1">
      <alignment horizontal="center" vertical="top" wrapText="1"/>
    </xf>
    <xf numFmtId="0" fontId="77" fillId="0" borderId="1" xfId="0" applyFont="1" applyFill="1" applyBorder="1" applyAlignment="1">
      <alignment horizontal="center" vertical="top" wrapText="1"/>
    </xf>
    <xf numFmtId="0" fontId="77" fillId="0" borderId="1" xfId="0" applyFont="1" applyBorder="1" applyAlignment="1">
      <alignment horizontal="center" vertical="top" wrapText="1"/>
    </xf>
    <xf numFmtId="0" fontId="73" fillId="0" borderId="60" xfId="0" applyFont="1" applyFill="1" applyBorder="1" applyAlignment="1">
      <alignment vertical="top" wrapText="1"/>
    </xf>
    <xf numFmtId="0" fontId="73" fillId="2" borderId="1" xfId="0" applyFont="1" applyFill="1" applyBorder="1" applyAlignment="1">
      <alignment horizontal="center" vertical="top" wrapText="1"/>
    </xf>
    <xf numFmtId="0" fontId="73" fillId="0" borderId="59" xfId="0" applyFont="1" applyBorder="1" applyAlignment="1">
      <alignment horizontal="left" vertical="top" wrapText="1"/>
    </xf>
    <xf numFmtId="0" fontId="77" fillId="2" borderId="1" xfId="0" applyFont="1" applyFill="1" applyBorder="1" applyAlignment="1">
      <alignment horizontal="center" vertical="top" wrapText="1"/>
    </xf>
    <xf numFmtId="0" fontId="73" fillId="2" borderId="1" xfId="0" applyFont="1" applyFill="1" applyBorder="1" applyAlignment="1">
      <alignment vertical="top"/>
    </xf>
    <xf numFmtId="0" fontId="73" fillId="0" borderId="66" xfId="0" applyFont="1" applyFill="1" applyBorder="1" applyAlignment="1">
      <alignment horizontal="left" vertical="top" wrapText="1"/>
    </xf>
    <xf numFmtId="0" fontId="7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2" fillId="0" borderId="4" xfId="1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10" fillId="0" borderId="0" xfId="1" applyNumberFormat="1" applyFont="1" applyAlignment="1">
      <alignment horizontal="center" vertical="top" wrapText="1"/>
    </xf>
    <xf numFmtId="2" fontId="2" fillId="0" borderId="5" xfId="1" applyNumberFormat="1" applyFont="1" applyFill="1" applyBorder="1" applyAlignment="1">
      <alignment horizontal="center" vertical="top" wrapText="1"/>
    </xf>
    <xf numFmtId="2" fontId="2" fillId="0" borderId="6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 shrinkToFit="1"/>
    </xf>
    <xf numFmtId="0" fontId="73" fillId="0" borderId="67" xfId="0" applyFont="1" applyFill="1" applyBorder="1" applyAlignment="1">
      <alignment horizontal="left" vertical="top" wrapText="1"/>
    </xf>
    <xf numFmtId="0" fontId="73" fillId="0" borderId="69" xfId="0" applyFont="1" applyFill="1" applyBorder="1" applyAlignment="1">
      <alignment horizontal="left" vertical="top" wrapText="1"/>
    </xf>
    <xf numFmtId="0" fontId="73" fillId="0" borderId="68" xfId="0" applyFont="1" applyFill="1" applyBorder="1" applyAlignment="1">
      <alignment horizontal="left" vertical="top" wrapText="1"/>
    </xf>
    <xf numFmtId="0" fontId="73" fillId="0" borderId="66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3" fillId="0" borderId="61" xfId="0" applyFont="1" applyBorder="1" applyAlignment="1">
      <alignment horizontal="left" vertical="top" wrapText="1"/>
    </xf>
    <xf numFmtId="0" fontId="73" fillId="0" borderId="66" xfId="0" applyFont="1" applyFill="1" applyBorder="1" applyAlignment="1">
      <alignment horizontal="left" vertical="top" wrapText="1"/>
    </xf>
    <xf numFmtId="0" fontId="73" fillId="0" borderId="69" xfId="0" applyFont="1" applyBorder="1" applyAlignment="1">
      <alignment horizontal="left" vertical="top" wrapText="1"/>
    </xf>
    <xf numFmtId="0" fontId="73" fillId="0" borderId="68" xfId="0" applyFont="1" applyBorder="1" applyAlignment="1">
      <alignment horizontal="left" vertical="top" wrapText="1"/>
    </xf>
    <xf numFmtId="0" fontId="73" fillId="0" borderId="59" xfId="0" applyFont="1" applyFill="1" applyBorder="1" applyAlignment="1">
      <alignment horizontal="left" vertical="top" wrapText="1"/>
    </xf>
    <xf numFmtId="0" fontId="73" fillId="0" borderId="70" xfId="0" applyFont="1" applyFill="1" applyBorder="1" applyAlignment="1">
      <alignment horizontal="left" vertical="top" wrapText="1"/>
    </xf>
    <xf numFmtId="0" fontId="73" fillId="0" borderId="71" xfId="0" applyFont="1" applyFill="1" applyBorder="1" applyAlignment="1">
      <alignment horizontal="left" vertical="top" wrapText="1"/>
    </xf>
    <xf numFmtId="0" fontId="73" fillId="0" borderId="72" xfId="0" applyFont="1" applyFill="1" applyBorder="1" applyAlignment="1">
      <alignment horizontal="left" vertical="top" wrapText="1"/>
    </xf>
    <xf numFmtId="0" fontId="73" fillId="0" borderId="63" xfId="0" applyFont="1" applyFill="1" applyBorder="1" applyAlignment="1">
      <alignment horizontal="left" vertical="top" wrapText="1"/>
    </xf>
    <xf numFmtId="0" fontId="73" fillId="0" borderId="64" xfId="0" applyFont="1" applyFill="1" applyBorder="1" applyAlignment="1">
      <alignment horizontal="left" vertical="top" wrapText="1"/>
    </xf>
    <xf numFmtId="0" fontId="73" fillId="0" borderId="67" xfId="0" applyFont="1" applyBorder="1" applyAlignment="1">
      <alignment horizontal="left" vertical="top" wrapText="1"/>
    </xf>
    <xf numFmtId="0" fontId="73" fillId="0" borderId="60" xfId="0" applyFont="1" applyBorder="1" applyAlignment="1">
      <alignment horizontal="left" vertical="top" wrapText="1"/>
    </xf>
    <xf numFmtId="0" fontId="73" fillId="0" borderId="62" xfId="0" applyFont="1" applyBorder="1" applyAlignment="1">
      <alignment horizontal="left" vertical="top" wrapText="1"/>
    </xf>
    <xf numFmtId="0" fontId="73" fillId="0" borderId="59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/>
    <xf numFmtId="0" fontId="20" fillId="0" borderId="25" xfId="7" applyFont="1" applyBorder="1" applyAlignment="1">
      <alignment horizontal="left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 shrinkToFit="1"/>
    </xf>
    <xf numFmtId="0" fontId="20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8" applyFont="1" applyFill="1" applyBorder="1" applyAlignment="1">
      <alignment horizontal="left" vertical="top" wrapText="1"/>
    </xf>
    <xf numFmtId="0" fontId="13" fillId="0" borderId="0" xfId="1" applyFont="1" applyAlignment="1">
      <alignment horizontal="center" vertical="top" wrapText="1"/>
    </xf>
    <xf numFmtId="0" fontId="69" fillId="0" borderId="4" xfId="1" applyFont="1" applyFill="1" applyBorder="1" applyAlignment="1">
      <alignment horizontal="center" vertical="top" wrapText="1"/>
    </xf>
    <xf numFmtId="0" fontId="69" fillId="0" borderId="3" xfId="1" applyFont="1" applyFill="1" applyBorder="1" applyAlignment="1">
      <alignment horizontal="center" vertical="top" wrapText="1"/>
    </xf>
    <xf numFmtId="0" fontId="3" fillId="4" borderId="7" xfId="9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2" fontId="6" fillId="0" borderId="44" xfId="0" applyNumberFormat="1" applyFont="1" applyBorder="1" applyAlignment="1">
      <alignment horizontal="center" vertical="top" wrapText="1"/>
    </xf>
    <xf numFmtId="2" fontId="6" fillId="0" borderId="33" xfId="0" applyNumberFormat="1" applyFont="1" applyBorder="1" applyAlignment="1">
      <alignment horizontal="center" vertical="top" wrapText="1"/>
    </xf>
    <xf numFmtId="0" fontId="64" fillId="0" borderId="1" xfId="1" applyFont="1" applyFill="1" applyBorder="1" applyAlignment="1">
      <alignment horizontal="center" vertical="top" wrapText="1"/>
    </xf>
    <xf numFmtId="0" fontId="71" fillId="0" borderId="0" xfId="1" applyFont="1" applyBorder="1" applyAlignment="1">
      <alignment horizontal="center" vertical="top" wrapText="1"/>
    </xf>
    <xf numFmtId="0" fontId="71" fillId="0" borderId="9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 shrinkToFit="1"/>
    </xf>
  </cellXfs>
  <cellStyles count="14">
    <cellStyle name="Comma 2" xfId="10"/>
    <cellStyle name="Comma 3" xfId="12"/>
    <cellStyle name="Comma 4" xfId="11"/>
    <cellStyle name="Hyperlink" xfId="13" builtinId="8"/>
    <cellStyle name="Normal 2" xfId="7"/>
    <cellStyle name="Normal 3" xfId="9"/>
    <cellStyle name="Normal 4" xfId="8"/>
    <cellStyle name="เครื่องหมายจุลภาค" xfId="6" builtinId="3"/>
    <cellStyle name="เครื่องหมายจุลภาค 2" xfId="4"/>
    <cellStyle name="ปกติ" xfId="0" builtinId="0"/>
    <cellStyle name="ปกติ 2" xfId="3"/>
    <cellStyle name="ปกติ 3" xfId="5"/>
    <cellStyle name="ปกติ_Sheet1" xfId="1"/>
    <cellStyle name="ปกติ_tid-ตัวอย่าง-แบบฟอร์มทำแผน-ประเมินผล" xfId="2"/>
  </cellStyles>
  <dxfs count="0"/>
  <tableStyles count="0" defaultTableStyle="TableStyleMedium9" defaultPivotStyle="PivotStyleLight16"/>
  <colors>
    <mruColors>
      <color rgb="FFFFFF00"/>
      <color rgb="FFFF66FF"/>
      <color rgb="FFFF33CC"/>
      <color rgb="FFCC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bo.moph.go.th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haiphc.net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22"/>
  <sheetViews>
    <sheetView tabSelected="1" view="pageBreakPreview" zoomScaleSheetLayoutView="100" workbookViewId="0">
      <selection activeCell="C14" sqref="C14"/>
    </sheetView>
  </sheetViews>
  <sheetFormatPr defaultColWidth="9" defaultRowHeight="21"/>
  <cols>
    <col min="1" max="1" width="4.5" style="64" customWidth="1"/>
    <col min="2" max="2" width="6.25" style="64" customWidth="1"/>
    <col min="3" max="3" width="28.25" style="1100" customWidth="1"/>
    <col min="4" max="4" width="9.5" style="64" customWidth="1"/>
    <col min="5" max="5" width="11.25" style="64" customWidth="1"/>
    <col min="6" max="6" width="10.25" style="64" customWidth="1"/>
    <col min="7" max="7" width="8.25" style="64" customWidth="1"/>
    <col min="8" max="8" width="20" style="64" customWidth="1"/>
    <col min="9" max="9" width="9.625" style="1102" customWidth="1"/>
    <col min="10" max="10" width="6.875" style="1102" customWidth="1"/>
    <col min="11" max="11" width="9.25" style="64" customWidth="1"/>
    <col min="12" max="12" width="7.5" style="64" customWidth="1"/>
    <col min="13" max="13" width="7.875" style="64" customWidth="1"/>
    <col min="14" max="14" width="10.875" style="64" customWidth="1"/>
    <col min="15" max="16384" width="9" style="64"/>
  </cols>
  <sheetData>
    <row r="1" spans="1:14" ht="29.25" customHeight="1">
      <c r="A1" s="1488" t="s">
        <v>4542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  <c r="N1" s="1488"/>
    </row>
    <row r="2" spans="1:14" ht="29.25" customHeight="1">
      <c r="A2" s="1488" t="s">
        <v>4197</v>
      </c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</row>
    <row r="3" spans="1:14" ht="21" customHeight="1">
      <c r="A3" s="1418" t="s">
        <v>4203</v>
      </c>
      <c r="B3" s="1418" t="s">
        <v>4201</v>
      </c>
      <c r="C3" s="1417" t="s">
        <v>4200</v>
      </c>
      <c r="D3" s="1415" t="s">
        <v>4194</v>
      </c>
      <c r="E3" s="1417" t="s">
        <v>4206</v>
      </c>
      <c r="F3" s="1489" t="s">
        <v>22</v>
      </c>
      <c r="G3" s="1490"/>
      <c r="H3" s="1491" t="s">
        <v>4196</v>
      </c>
      <c r="I3" s="1491"/>
      <c r="J3" s="1491"/>
      <c r="K3" s="1492"/>
      <c r="L3" s="1489" t="s">
        <v>24</v>
      </c>
      <c r="M3" s="1490"/>
      <c r="N3" s="1486" t="s">
        <v>4195</v>
      </c>
    </row>
    <row r="4" spans="1:14" ht="54">
      <c r="A4" s="1413" t="s">
        <v>4204</v>
      </c>
      <c r="B4" s="1413" t="s">
        <v>4202</v>
      </c>
      <c r="C4" s="1414" t="s">
        <v>4199</v>
      </c>
      <c r="D4" s="1416" t="s">
        <v>4198</v>
      </c>
      <c r="E4" s="1419" t="s">
        <v>4205</v>
      </c>
      <c r="F4" s="1099" t="s">
        <v>2</v>
      </c>
      <c r="G4" s="1099" t="s">
        <v>0</v>
      </c>
      <c r="H4" s="1099" t="s">
        <v>1</v>
      </c>
      <c r="I4" s="1101" t="s">
        <v>5</v>
      </c>
      <c r="J4" s="1420" t="s">
        <v>4207</v>
      </c>
      <c r="K4" s="893" t="s">
        <v>49</v>
      </c>
      <c r="L4" s="1162" t="s">
        <v>4063</v>
      </c>
      <c r="M4" s="893" t="s">
        <v>48</v>
      </c>
      <c r="N4" s="1487"/>
    </row>
    <row r="5" spans="1:14">
      <c r="A5" s="1109"/>
      <c r="B5" s="1109"/>
      <c r="C5" s="1109"/>
      <c r="D5" s="1109"/>
      <c r="E5" s="1109"/>
      <c r="F5" s="1109"/>
      <c r="G5" s="1109"/>
      <c r="H5" s="1109"/>
      <c r="I5" s="1110"/>
      <c r="J5" s="1110"/>
      <c r="K5" s="1109"/>
      <c r="L5" s="1109"/>
      <c r="M5" s="1109"/>
      <c r="N5" s="1109"/>
    </row>
    <row r="6" spans="1:14">
      <c r="A6" s="1109"/>
      <c r="B6" s="1109"/>
      <c r="C6" s="1109"/>
      <c r="D6" s="1411"/>
      <c r="E6" s="1109"/>
      <c r="F6" s="1109"/>
      <c r="G6" s="1109"/>
      <c r="H6" s="1109"/>
      <c r="I6" s="1110"/>
      <c r="J6" s="1110"/>
      <c r="K6" s="1109"/>
      <c r="L6" s="1109"/>
      <c r="M6" s="1109"/>
      <c r="N6" s="1109"/>
    </row>
    <row r="7" spans="1:14">
      <c r="A7" s="1109"/>
      <c r="B7" s="1109"/>
      <c r="C7" s="1109"/>
      <c r="D7" s="1109"/>
      <c r="E7" s="1109"/>
      <c r="F7" s="1109"/>
      <c r="G7" s="1109"/>
      <c r="H7" s="1109"/>
      <c r="I7" s="1110"/>
      <c r="J7" s="1110"/>
      <c r="K7" s="1109"/>
      <c r="L7" s="1109" t="s">
        <v>4543</v>
      </c>
      <c r="M7" s="1109"/>
      <c r="N7" s="1109"/>
    </row>
    <row r="8" spans="1:14">
      <c r="A8" s="1109"/>
      <c r="B8" s="1109"/>
      <c r="C8" s="1109"/>
      <c r="D8" s="1109"/>
      <c r="E8" s="1109"/>
      <c r="F8" s="1109"/>
      <c r="G8" s="1109"/>
      <c r="H8" s="1109"/>
      <c r="I8" s="1110"/>
      <c r="J8" s="1110"/>
      <c r="K8" s="1109"/>
      <c r="L8" s="1109"/>
      <c r="M8" s="1109"/>
      <c r="N8" s="1109"/>
    </row>
    <row r="9" spans="1:14">
      <c r="A9" s="1109"/>
      <c r="B9" s="1109"/>
      <c r="C9" s="1109"/>
      <c r="D9" s="1109"/>
      <c r="E9" s="1109"/>
      <c r="F9" s="1109"/>
      <c r="G9" s="1109"/>
      <c r="H9" s="1109"/>
      <c r="I9" s="1110"/>
      <c r="J9" s="1110"/>
      <c r="K9" s="1109"/>
      <c r="L9" s="1109"/>
      <c r="M9" s="1109"/>
      <c r="N9" s="1109"/>
    </row>
    <row r="10" spans="1:14">
      <c r="A10" s="1109"/>
      <c r="B10" s="1109"/>
      <c r="C10" s="1109"/>
      <c r="D10" s="1109"/>
      <c r="E10" s="1109"/>
      <c r="F10" s="1109"/>
      <c r="G10" s="1109"/>
      <c r="H10" s="1109"/>
      <c r="I10" s="1110"/>
      <c r="J10" s="1110"/>
      <c r="K10" s="1109"/>
      <c r="L10" s="1109"/>
      <c r="M10" s="1109"/>
      <c r="N10" s="1109"/>
    </row>
    <row r="11" spans="1:14">
      <c r="A11" s="1109"/>
      <c r="B11" s="1109"/>
      <c r="C11" s="1109"/>
      <c r="D11" s="1109"/>
      <c r="E11" s="1109"/>
      <c r="F11" s="1109"/>
      <c r="G11" s="1109"/>
      <c r="H11" s="1109"/>
      <c r="I11" s="1110"/>
      <c r="J11" s="1110"/>
      <c r="K11" s="1109"/>
      <c r="L11" s="1109"/>
      <c r="M11" s="1109"/>
      <c r="N11" s="1109"/>
    </row>
    <row r="12" spans="1:14">
      <c r="A12" s="1109"/>
      <c r="B12" s="1109"/>
      <c r="C12" s="1109"/>
      <c r="D12" s="1109"/>
      <c r="E12" s="1109"/>
      <c r="F12" s="1109"/>
      <c r="G12" s="1109"/>
      <c r="H12" s="1109"/>
      <c r="I12" s="1110"/>
      <c r="J12" s="1110"/>
      <c r="K12" s="1109"/>
      <c r="L12" s="1109"/>
      <c r="M12" s="1109"/>
      <c r="N12" s="1109"/>
    </row>
    <row r="13" spans="1:14">
      <c r="A13" s="1109"/>
      <c r="B13" s="1109"/>
      <c r="C13" s="1109"/>
      <c r="D13" s="1109"/>
      <c r="E13" s="1109"/>
      <c r="F13" s="1109"/>
      <c r="G13" s="1109"/>
      <c r="H13" s="1109"/>
      <c r="I13" s="1110"/>
      <c r="J13" s="1110"/>
      <c r="K13" s="1109"/>
      <c r="L13" s="1109"/>
      <c r="M13" s="1109"/>
      <c r="N13" s="1109"/>
    </row>
    <row r="14" spans="1:14">
      <c r="A14" s="1109"/>
      <c r="B14" s="1109"/>
      <c r="C14" s="1109"/>
      <c r="D14" s="1109"/>
      <c r="E14" s="1109"/>
      <c r="F14" s="1109"/>
      <c r="G14" s="1109"/>
      <c r="H14" s="1109"/>
      <c r="I14" s="1110"/>
      <c r="J14" s="1110"/>
      <c r="K14" s="1109"/>
      <c r="L14" s="1109"/>
      <c r="M14" s="1109"/>
      <c r="N14" s="1109"/>
    </row>
    <row r="15" spans="1:14">
      <c r="A15" s="1109"/>
      <c r="B15" s="1109"/>
      <c r="C15" s="1109"/>
      <c r="D15" s="1109"/>
      <c r="E15" s="1109"/>
      <c r="F15" s="1109"/>
      <c r="G15" s="1109"/>
      <c r="H15" s="1109"/>
      <c r="I15" s="1110"/>
      <c r="J15" s="1110"/>
      <c r="K15" s="1109"/>
      <c r="L15" s="1109"/>
      <c r="M15" s="1109"/>
      <c r="N15" s="1109"/>
    </row>
    <row r="16" spans="1:14">
      <c r="A16" s="1109"/>
      <c r="B16" s="1109"/>
      <c r="C16" s="1109"/>
      <c r="D16" s="1109"/>
      <c r="E16" s="1109"/>
      <c r="F16" s="1109"/>
      <c r="G16" s="1109"/>
      <c r="H16" s="1109"/>
      <c r="I16" s="1110"/>
      <c r="J16" s="1110"/>
      <c r="K16" s="1109"/>
      <c r="L16" s="1109"/>
      <c r="M16" s="1109"/>
      <c r="N16" s="1109"/>
    </row>
    <row r="17" spans="1:14">
      <c r="A17" s="1109"/>
      <c r="B17" s="1109"/>
      <c r="C17" s="1109"/>
      <c r="D17" s="1109"/>
      <c r="E17" s="1109"/>
      <c r="F17" s="1109"/>
      <c r="G17" s="1109"/>
      <c r="H17" s="1109"/>
      <c r="I17" s="1110"/>
      <c r="J17" s="1110"/>
      <c r="K17" s="1109"/>
      <c r="L17" s="1109"/>
      <c r="M17" s="1109"/>
      <c r="N17" s="1109"/>
    </row>
    <row r="18" spans="1:14">
      <c r="A18" s="1109"/>
      <c r="B18" s="1109"/>
      <c r="C18" s="1109"/>
      <c r="D18" s="1109"/>
      <c r="E18" s="1109"/>
      <c r="F18" s="1109"/>
      <c r="G18" s="1109"/>
      <c r="H18" s="1109"/>
      <c r="I18" s="1110"/>
      <c r="J18" s="1110"/>
      <c r="K18" s="1109"/>
      <c r="L18" s="1109"/>
      <c r="M18" s="1109"/>
      <c r="N18" s="1109"/>
    </row>
    <row r="19" spans="1:14">
      <c r="A19" s="1109"/>
      <c r="B19" s="1109"/>
      <c r="C19" s="1109"/>
      <c r="D19" s="1109"/>
      <c r="E19" s="1412"/>
      <c r="F19" s="1109"/>
      <c r="G19" s="1109"/>
      <c r="H19" s="1109"/>
      <c r="I19" s="1110"/>
      <c r="J19" s="1110"/>
      <c r="K19" s="1109"/>
      <c r="L19" s="1109"/>
      <c r="M19" s="1109"/>
      <c r="N19" s="1109"/>
    </row>
    <row r="20" spans="1:14">
      <c r="A20" s="1109"/>
      <c r="B20" s="1109"/>
      <c r="C20" s="1109"/>
      <c r="D20" s="1411"/>
      <c r="E20" s="1109"/>
      <c r="F20" s="1109"/>
      <c r="G20" s="1109"/>
      <c r="H20" s="1109"/>
      <c r="I20" s="1110"/>
      <c r="J20" s="1110"/>
      <c r="K20" s="1109"/>
      <c r="L20" s="1109"/>
      <c r="M20" s="1109"/>
      <c r="N20" s="1109"/>
    </row>
    <row r="21" spans="1:14">
      <c r="A21" s="1109"/>
      <c r="B21" s="1109"/>
      <c r="C21" s="1109"/>
      <c r="D21" s="1109"/>
      <c r="E21" s="1109"/>
      <c r="F21" s="1109"/>
      <c r="G21" s="1109"/>
      <c r="H21" s="1109"/>
      <c r="I21" s="1110"/>
      <c r="J21" s="1110"/>
      <c r="K21" s="1109"/>
      <c r="L21" s="1109"/>
      <c r="M21" s="1109"/>
      <c r="N21" s="1109"/>
    </row>
    <row r="22" spans="1:14">
      <c r="A22" s="1109"/>
      <c r="B22" s="1109"/>
      <c r="C22" s="1109"/>
      <c r="D22" s="1109"/>
      <c r="E22" s="1109"/>
      <c r="F22" s="1109"/>
      <c r="G22" s="1109"/>
      <c r="H22" s="1109"/>
      <c r="I22" s="1110"/>
      <c r="J22" s="1110"/>
      <c r="K22" s="1109"/>
      <c r="L22" s="1109"/>
      <c r="M22" s="1109"/>
      <c r="N22" s="1109"/>
    </row>
  </sheetData>
  <mergeCells count="6">
    <mergeCell ref="N3:N4"/>
    <mergeCell ref="A1:N1"/>
    <mergeCell ref="F3:G3"/>
    <mergeCell ref="H3:K3"/>
    <mergeCell ref="L3:M3"/>
    <mergeCell ref="A2:N2"/>
  </mergeCells>
  <printOptions horizontalCentered="1"/>
  <pageMargins left="0" right="0" top="0.78740157480314965" bottom="0.78740157480314965" header="0.31496062992125984" footer="0.56999999999999995"/>
  <pageSetup paperSize="9" scale="90" orientation="landscape" r:id="rId1"/>
  <headerFooter>
    <oddFooter>&amp;C&amp;Aหน้าที่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M143"/>
  <sheetViews>
    <sheetView view="pageBreakPreview" zoomScale="85" zoomScaleSheetLayoutView="85" zoomScalePageLayoutView="70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 ht="23.25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13" ht="23.25">
      <c r="A2" s="1518" t="s">
        <v>1980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13">
      <c r="A3" s="1516" t="s">
        <v>50</v>
      </c>
      <c r="B3" s="151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17"/>
      <c r="C4" s="1521"/>
      <c r="D4" s="1517"/>
      <c r="E4" s="1521"/>
      <c r="F4" s="290" t="s">
        <v>2</v>
      </c>
      <c r="G4" s="290" t="s">
        <v>0</v>
      </c>
      <c r="H4" s="290" t="s">
        <v>1</v>
      </c>
      <c r="I4" s="2" t="s">
        <v>5</v>
      </c>
      <c r="J4" s="291" t="s">
        <v>49</v>
      </c>
      <c r="K4" s="9" t="s">
        <v>4063</v>
      </c>
      <c r="L4" s="291" t="s">
        <v>48</v>
      </c>
      <c r="M4" s="1517"/>
    </row>
    <row r="5" spans="1:13" ht="105">
      <c r="A5" s="113"/>
      <c r="B5" s="141" t="s">
        <v>2558</v>
      </c>
      <c r="C5" s="114" t="s">
        <v>2394</v>
      </c>
      <c r="D5" s="113"/>
      <c r="E5" s="113"/>
      <c r="F5" s="113"/>
      <c r="G5" s="113"/>
      <c r="H5" s="113" t="s">
        <v>2395</v>
      </c>
      <c r="I5" s="115">
        <f>I6+I19+I54+I61+I81+I88+I92+I115+I125</f>
        <v>331100</v>
      </c>
      <c r="J5" s="116"/>
      <c r="K5" s="116"/>
      <c r="L5" s="116"/>
      <c r="M5" s="113"/>
    </row>
    <row r="6" spans="1:13" s="72" customFormat="1" ht="63">
      <c r="A6" s="532" t="s">
        <v>3954</v>
      </c>
      <c r="B6" s="532" t="s">
        <v>2397</v>
      </c>
      <c r="C6" s="754" t="s">
        <v>2396</v>
      </c>
      <c r="D6" s="532"/>
      <c r="E6" s="532"/>
      <c r="F6" s="532"/>
      <c r="G6" s="532"/>
      <c r="H6" s="532" t="s">
        <v>20</v>
      </c>
      <c r="I6" s="755">
        <f>SUM(I7:I18)</f>
        <v>11000</v>
      </c>
      <c r="J6" s="756"/>
      <c r="K6" s="756"/>
      <c r="L6" s="756"/>
      <c r="M6" s="532" t="s">
        <v>1459</v>
      </c>
    </row>
    <row r="7" spans="1:13" ht="42">
      <c r="A7" s="747"/>
      <c r="B7" s="748"/>
      <c r="C7" s="749"/>
      <c r="D7" s="750" t="s">
        <v>1605</v>
      </c>
      <c r="E7" s="751" t="s">
        <v>11</v>
      </c>
      <c r="F7" s="747"/>
      <c r="G7" s="747"/>
      <c r="H7" s="747" t="s">
        <v>1606</v>
      </c>
      <c r="I7" s="752">
        <v>1000</v>
      </c>
      <c r="J7" s="753" t="s">
        <v>98</v>
      </c>
      <c r="K7" s="753"/>
      <c r="L7" s="752">
        <v>11000</v>
      </c>
      <c r="M7" s="748" t="s">
        <v>1455</v>
      </c>
    </row>
    <row r="8" spans="1:13" ht="42">
      <c r="A8" s="445"/>
      <c r="B8" s="445"/>
      <c r="C8" s="409"/>
      <c r="D8" s="409" t="s">
        <v>1607</v>
      </c>
      <c r="E8" s="409" t="s">
        <v>1608</v>
      </c>
      <c r="F8" s="409"/>
      <c r="G8" s="409"/>
      <c r="H8" s="409" t="s">
        <v>1609</v>
      </c>
      <c r="I8" s="411"/>
      <c r="J8" s="409"/>
      <c r="K8" s="591"/>
      <c r="L8" s="409"/>
      <c r="M8" s="576"/>
    </row>
    <row r="9" spans="1:13" ht="42">
      <c r="A9" s="409"/>
      <c r="B9" s="409"/>
      <c r="C9" s="409"/>
      <c r="D9" s="409" t="s">
        <v>1610</v>
      </c>
      <c r="E9" s="409" t="s">
        <v>1611</v>
      </c>
      <c r="F9" s="409"/>
      <c r="G9" s="409"/>
      <c r="H9" s="409" t="s">
        <v>1612</v>
      </c>
      <c r="I9" s="411"/>
      <c r="J9" s="409"/>
      <c r="K9" s="409"/>
      <c r="L9" s="409"/>
      <c r="M9" s="576"/>
    </row>
    <row r="10" spans="1:13" ht="42">
      <c r="A10" s="409"/>
      <c r="B10" s="409"/>
      <c r="C10" s="409"/>
      <c r="D10" s="409"/>
      <c r="E10" s="409" t="s">
        <v>1613</v>
      </c>
      <c r="F10" s="409"/>
      <c r="G10" s="409"/>
      <c r="H10" s="409" t="s">
        <v>349</v>
      </c>
      <c r="I10" s="590"/>
      <c r="J10" s="409"/>
      <c r="K10" s="409"/>
      <c r="L10" s="409"/>
      <c r="M10" s="576"/>
    </row>
    <row r="11" spans="1:13" ht="42">
      <c r="A11" s="409"/>
      <c r="B11" s="409"/>
      <c r="C11" s="409"/>
      <c r="D11" s="476"/>
      <c r="E11" s="476" t="s">
        <v>3784</v>
      </c>
      <c r="F11" s="409"/>
      <c r="G11" s="409"/>
      <c r="H11" s="476" t="s">
        <v>1614</v>
      </c>
      <c r="I11" s="590">
        <v>10000</v>
      </c>
      <c r="J11" s="412"/>
      <c r="K11" s="412"/>
      <c r="L11" s="412"/>
      <c r="M11" s="409"/>
    </row>
    <row r="12" spans="1:13" ht="63">
      <c r="A12" s="409"/>
      <c r="B12" s="409"/>
      <c r="C12" s="409"/>
      <c r="D12" s="476"/>
      <c r="E12" s="476" t="s">
        <v>3785</v>
      </c>
      <c r="F12" s="409"/>
      <c r="G12" s="409"/>
      <c r="H12" s="409"/>
      <c r="I12" s="409"/>
      <c r="J12" s="409"/>
      <c r="K12" s="412"/>
      <c r="L12" s="409"/>
      <c r="M12" s="409"/>
    </row>
    <row r="13" spans="1:13">
      <c r="A13" s="409"/>
      <c r="B13" s="409"/>
      <c r="C13" s="409"/>
      <c r="D13" s="409"/>
      <c r="E13" s="632" t="s">
        <v>6</v>
      </c>
      <c r="F13" s="409"/>
      <c r="G13" s="409"/>
      <c r="H13" s="409"/>
      <c r="I13" s="409"/>
      <c r="J13" s="409"/>
      <c r="K13" s="412"/>
      <c r="L13" s="409"/>
      <c r="M13" s="409"/>
    </row>
    <row r="14" spans="1:13" ht="84">
      <c r="A14" s="409"/>
      <c r="B14" s="409"/>
      <c r="C14" s="409"/>
      <c r="D14" s="409"/>
      <c r="E14" s="409" t="s">
        <v>3786</v>
      </c>
      <c r="F14" s="409"/>
      <c r="G14" s="409"/>
      <c r="H14" s="409"/>
      <c r="I14" s="644"/>
      <c r="J14" s="409"/>
      <c r="K14" s="412"/>
      <c r="L14" s="409"/>
      <c r="M14" s="409"/>
    </row>
    <row r="15" spans="1:13">
      <c r="A15" s="409"/>
      <c r="B15" s="409"/>
      <c r="C15" s="409"/>
      <c r="D15" s="409"/>
      <c r="E15" s="409" t="s">
        <v>1615</v>
      </c>
      <c r="F15" s="409"/>
      <c r="G15" s="409"/>
      <c r="H15" s="409"/>
      <c r="I15" s="409"/>
      <c r="J15" s="409"/>
      <c r="K15" s="412"/>
      <c r="L15" s="409"/>
      <c r="M15" s="409"/>
    </row>
    <row r="16" spans="1:13">
      <c r="A16" s="409"/>
      <c r="B16" s="409"/>
      <c r="C16" s="409"/>
      <c r="D16" s="409"/>
      <c r="E16" s="409" t="s">
        <v>1616</v>
      </c>
      <c r="F16" s="409"/>
      <c r="G16" s="409"/>
      <c r="H16" s="409"/>
      <c r="I16" s="409"/>
      <c r="J16" s="409"/>
      <c r="K16" s="412"/>
      <c r="L16" s="409"/>
      <c r="M16" s="409"/>
    </row>
    <row r="17" spans="1:13" ht="42">
      <c r="A17" s="409"/>
      <c r="B17" s="409"/>
      <c r="C17" s="409"/>
      <c r="D17" s="409"/>
      <c r="E17" s="409" t="s">
        <v>1617</v>
      </c>
      <c r="F17" s="409"/>
      <c r="G17" s="409"/>
      <c r="H17" s="409"/>
      <c r="I17" s="409"/>
      <c r="J17" s="409"/>
      <c r="K17" s="412"/>
      <c r="L17" s="409"/>
      <c r="M17" s="409"/>
    </row>
    <row r="18" spans="1:13">
      <c r="A18" s="603"/>
      <c r="B18" s="603"/>
      <c r="C18" s="603"/>
      <c r="D18" s="603"/>
      <c r="E18" s="603" t="s">
        <v>659</v>
      </c>
      <c r="F18" s="603"/>
      <c r="G18" s="603"/>
      <c r="H18" s="603"/>
      <c r="I18" s="603"/>
      <c r="J18" s="603"/>
      <c r="K18" s="634"/>
      <c r="L18" s="603"/>
      <c r="M18" s="603"/>
    </row>
    <row r="19" spans="1:13" s="106" customFormat="1" ht="126">
      <c r="A19" s="668" t="s">
        <v>3954</v>
      </c>
      <c r="B19" s="532" t="s">
        <v>4000</v>
      </c>
      <c r="C19" s="668" t="s">
        <v>2399</v>
      </c>
      <c r="D19" s="668"/>
      <c r="E19" s="669"/>
      <c r="F19" s="388"/>
      <c r="G19" s="388"/>
      <c r="H19" s="388" t="s">
        <v>954</v>
      </c>
      <c r="I19" s="390">
        <f>SUM(I20:I53)</f>
        <v>85000</v>
      </c>
      <c r="J19" s="670"/>
      <c r="K19" s="388"/>
      <c r="L19" s="390"/>
      <c r="M19" s="668" t="s">
        <v>1459</v>
      </c>
    </row>
    <row r="20" spans="1:13" s="104" customFormat="1" ht="63">
      <c r="A20" s="666"/>
      <c r="B20" s="545"/>
      <c r="C20" s="666"/>
      <c r="D20" s="666" t="s">
        <v>3787</v>
      </c>
      <c r="E20" s="667" t="s">
        <v>6</v>
      </c>
      <c r="F20" s="383"/>
      <c r="G20" s="383"/>
      <c r="H20" s="383"/>
      <c r="I20" s="387"/>
      <c r="J20" s="383"/>
      <c r="K20" s="383"/>
      <c r="L20" s="387"/>
      <c r="M20" s="666" t="s">
        <v>2398</v>
      </c>
    </row>
    <row r="21" spans="1:13" s="104" customFormat="1" ht="84">
      <c r="A21" s="645"/>
      <c r="B21" s="645"/>
      <c r="C21" s="645"/>
      <c r="D21" s="645" t="s">
        <v>3792</v>
      </c>
      <c r="E21" s="645" t="s">
        <v>3790</v>
      </c>
      <c r="F21" s="442" t="s">
        <v>1460</v>
      </c>
      <c r="G21" s="442" t="s">
        <v>364</v>
      </c>
      <c r="H21" s="442" t="s">
        <v>3788</v>
      </c>
      <c r="I21" s="647">
        <v>2000</v>
      </c>
      <c r="J21" s="442" t="s">
        <v>320</v>
      </c>
      <c r="K21" s="442" t="s">
        <v>1461</v>
      </c>
      <c r="L21" s="647">
        <v>2000</v>
      </c>
      <c r="M21" s="645"/>
    </row>
    <row r="22" spans="1:13" s="104" customFormat="1" ht="84">
      <c r="A22" s="645"/>
      <c r="B22" s="645"/>
      <c r="C22" s="645"/>
      <c r="D22" s="645" t="s">
        <v>4099</v>
      </c>
      <c r="E22" s="645" t="s">
        <v>3791</v>
      </c>
      <c r="F22" s="442" t="s">
        <v>1462</v>
      </c>
      <c r="G22" s="442"/>
      <c r="H22" s="442" t="s">
        <v>3789</v>
      </c>
      <c r="I22" s="647">
        <v>6200</v>
      </c>
      <c r="J22" s="442" t="s">
        <v>320</v>
      </c>
      <c r="K22" s="442"/>
      <c r="L22" s="647">
        <v>6200</v>
      </c>
      <c r="M22" s="645"/>
    </row>
    <row r="23" spans="1:13" s="104" customFormat="1" ht="63">
      <c r="A23" s="645"/>
      <c r="B23" s="645"/>
      <c r="C23" s="645"/>
      <c r="D23" s="645" t="s">
        <v>3793</v>
      </c>
      <c r="E23" s="645" t="s">
        <v>3794</v>
      </c>
      <c r="F23" s="645"/>
      <c r="G23" s="645"/>
      <c r="H23" s="645"/>
      <c r="I23" s="645"/>
      <c r="J23" s="645"/>
      <c r="K23" s="645"/>
      <c r="L23" s="645"/>
      <c r="M23" s="645"/>
    </row>
    <row r="24" spans="1:13" s="104" customFormat="1">
      <c r="A24" s="645"/>
      <c r="B24" s="645"/>
      <c r="C24" s="645"/>
      <c r="E24" s="645" t="s">
        <v>3795</v>
      </c>
      <c r="F24" s="645"/>
      <c r="G24" s="645"/>
      <c r="H24" s="645"/>
      <c r="I24" s="645"/>
      <c r="J24" s="645"/>
      <c r="K24" s="645"/>
      <c r="L24" s="645"/>
      <c r="M24" s="645"/>
    </row>
    <row r="25" spans="1:13" s="104" customFormat="1" ht="42">
      <c r="A25" s="645"/>
      <c r="B25" s="645"/>
      <c r="C25" s="645"/>
      <c r="D25" s="645"/>
      <c r="E25" s="645" t="s">
        <v>3796</v>
      </c>
      <c r="F25" s="645"/>
      <c r="G25" s="645"/>
      <c r="H25" s="645"/>
      <c r="I25" s="645"/>
      <c r="J25" s="645"/>
      <c r="K25" s="645"/>
      <c r="L25" s="645"/>
      <c r="M25" s="645"/>
    </row>
    <row r="26" spans="1:13" s="104" customFormat="1" ht="42">
      <c r="A26" s="645"/>
      <c r="B26" s="645"/>
      <c r="C26" s="645"/>
      <c r="D26" s="645" t="s">
        <v>3797</v>
      </c>
      <c r="E26" s="645" t="s">
        <v>1463</v>
      </c>
      <c r="F26" s="442" t="s">
        <v>1464</v>
      </c>
      <c r="G26" s="442" t="s">
        <v>43</v>
      </c>
      <c r="H26" s="442" t="s">
        <v>1465</v>
      </c>
      <c r="I26" s="647">
        <v>28800</v>
      </c>
      <c r="J26" s="442" t="s">
        <v>320</v>
      </c>
      <c r="K26" s="645"/>
      <c r="L26" s="647">
        <v>28800</v>
      </c>
      <c r="M26" s="645"/>
    </row>
    <row r="27" spans="1:13" s="104" customFormat="1">
      <c r="A27" s="645"/>
      <c r="B27" s="645"/>
      <c r="C27" s="645"/>
      <c r="D27" s="645" t="s">
        <v>3798</v>
      </c>
      <c r="E27" s="645" t="s">
        <v>1466</v>
      </c>
      <c r="F27" s="442" t="s">
        <v>1127</v>
      </c>
      <c r="G27" s="442"/>
      <c r="H27" s="442" t="s">
        <v>1467</v>
      </c>
      <c r="I27" s="648"/>
      <c r="J27" s="442"/>
      <c r="K27" s="645"/>
      <c r="L27" s="648"/>
      <c r="M27" s="645"/>
    </row>
    <row r="28" spans="1:13" s="104" customFormat="1" ht="84">
      <c r="A28" s="645"/>
      <c r="B28" s="645"/>
      <c r="C28" s="645"/>
      <c r="D28" s="645" t="s">
        <v>3799</v>
      </c>
      <c r="E28" s="645" t="s">
        <v>3800</v>
      </c>
      <c r="F28" s="442"/>
      <c r="G28" s="442"/>
      <c r="H28" s="442" t="s">
        <v>137</v>
      </c>
      <c r="I28" s="647">
        <v>10000</v>
      </c>
      <c r="J28" s="442" t="s">
        <v>320</v>
      </c>
      <c r="K28" s="645"/>
      <c r="L28" s="647">
        <v>10000</v>
      </c>
      <c r="M28" s="645"/>
    </row>
    <row r="29" spans="1:13" s="104" customFormat="1" ht="42">
      <c r="A29" s="645"/>
      <c r="B29" s="645"/>
      <c r="C29" s="645"/>
      <c r="D29" s="645"/>
      <c r="E29" s="645" t="s">
        <v>1469</v>
      </c>
      <c r="F29" s="442"/>
      <c r="G29" s="442"/>
      <c r="H29" s="442"/>
      <c r="I29" s="648"/>
      <c r="J29" s="442"/>
      <c r="K29" s="645"/>
      <c r="L29" s="648"/>
      <c r="M29" s="645"/>
    </row>
    <row r="30" spans="1:13" s="104" customFormat="1" ht="42">
      <c r="A30" s="645"/>
      <c r="B30" s="645"/>
      <c r="C30" s="645"/>
      <c r="D30" s="645"/>
      <c r="E30" s="645" t="s">
        <v>4100</v>
      </c>
      <c r="F30" s="442" t="s">
        <v>1464</v>
      </c>
      <c r="G30" s="442" t="s">
        <v>43</v>
      </c>
      <c r="H30" s="442" t="s">
        <v>1470</v>
      </c>
      <c r="I30" s="647">
        <v>10000</v>
      </c>
      <c r="J30" s="442" t="s">
        <v>320</v>
      </c>
      <c r="K30" s="645"/>
      <c r="L30" s="647">
        <v>10000</v>
      </c>
      <c r="M30" s="645"/>
    </row>
    <row r="31" spans="1:13" s="104" customFormat="1" ht="42">
      <c r="A31" s="645"/>
      <c r="B31" s="645"/>
      <c r="C31" s="645"/>
      <c r="D31" s="645"/>
      <c r="E31" s="645"/>
      <c r="F31" s="442" t="s">
        <v>1127</v>
      </c>
      <c r="G31" s="442"/>
      <c r="H31" s="442" t="s">
        <v>1471</v>
      </c>
      <c r="I31" s="648"/>
      <c r="J31" s="442"/>
      <c r="K31" s="645"/>
      <c r="L31" s="648"/>
      <c r="M31" s="645"/>
    </row>
    <row r="32" spans="1:13" s="104" customFormat="1">
      <c r="A32" s="645"/>
      <c r="B32" s="645"/>
      <c r="C32" s="645"/>
      <c r="D32" s="645"/>
      <c r="E32" s="645"/>
      <c r="F32" s="645"/>
      <c r="G32" s="645"/>
      <c r="H32" s="645" t="s">
        <v>1472</v>
      </c>
      <c r="I32" s="648"/>
      <c r="J32" s="645"/>
      <c r="K32" s="645"/>
      <c r="L32" s="648"/>
      <c r="M32" s="645"/>
    </row>
    <row r="33" spans="1:13" s="104" customFormat="1" ht="42">
      <c r="A33" s="645"/>
      <c r="B33" s="645"/>
      <c r="C33" s="645"/>
      <c r="D33" s="645"/>
      <c r="E33" s="645"/>
      <c r="F33" s="442" t="s">
        <v>1473</v>
      </c>
      <c r="G33" s="442" t="s">
        <v>1474</v>
      </c>
      <c r="H33" s="442" t="s">
        <v>1475</v>
      </c>
      <c r="I33" s="647">
        <v>4900</v>
      </c>
      <c r="J33" s="442" t="s">
        <v>320</v>
      </c>
      <c r="K33" s="645"/>
      <c r="L33" s="647">
        <v>4900</v>
      </c>
      <c r="M33" s="645"/>
    </row>
    <row r="34" spans="1:13" s="104" customFormat="1" ht="42">
      <c r="A34" s="645"/>
      <c r="B34" s="645"/>
      <c r="C34" s="645"/>
      <c r="D34" s="645"/>
      <c r="E34" s="645"/>
      <c r="F34" s="442" t="s">
        <v>1476</v>
      </c>
      <c r="G34" s="442"/>
      <c r="H34" s="442" t="s">
        <v>1477</v>
      </c>
      <c r="I34" s="648"/>
      <c r="J34" s="442"/>
      <c r="K34" s="645"/>
      <c r="L34" s="648"/>
      <c r="M34" s="645"/>
    </row>
    <row r="35" spans="1:13" s="104" customFormat="1" ht="42">
      <c r="A35" s="645"/>
      <c r="B35" s="645"/>
      <c r="C35" s="645"/>
      <c r="D35" s="645"/>
      <c r="E35" s="645"/>
      <c r="F35" s="442" t="s">
        <v>1473</v>
      </c>
      <c r="G35" s="442" t="s">
        <v>1474</v>
      </c>
      <c r="H35" s="442" t="s">
        <v>1478</v>
      </c>
      <c r="I35" s="648"/>
      <c r="J35" s="442"/>
      <c r="K35" s="645"/>
      <c r="L35" s="648"/>
      <c r="M35" s="645"/>
    </row>
    <row r="36" spans="1:13" s="104" customFormat="1" ht="42">
      <c r="A36" s="645"/>
      <c r="B36" s="645"/>
      <c r="C36" s="645"/>
      <c r="D36" s="645"/>
      <c r="E36" s="645"/>
      <c r="F36" s="442" t="s">
        <v>1479</v>
      </c>
      <c r="G36" s="442"/>
      <c r="H36" s="442" t="s">
        <v>1480</v>
      </c>
      <c r="I36" s="647">
        <v>10500</v>
      </c>
      <c r="J36" s="442" t="s">
        <v>320</v>
      </c>
      <c r="K36" s="645"/>
      <c r="L36" s="647">
        <v>10500</v>
      </c>
      <c r="M36" s="645"/>
    </row>
    <row r="37" spans="1:13" s="104" customFormat="1" ht="42">
      <c r="A37" s="645"/>
      <c r="B37" s="645"/>
      <c r="C37" s="645"/>
      <c r="D37" s="645"/>
      <c r="E37" s="645"/>
      <c r="F37" s="442" t="s">
        <v>1481</v>
      </c>
      <c r="G37" s="442" t="s">
        <v>1474</v>
      </c>
      <c r="H37" s="442" t="s">
        <v>1482</v>
      </c>
      <c r="I37" s="647">
        <v>12600</v>
      </c>
      <c r="J37" s="442" t="s">
        <v>320</v>
      </c>
      <c r="K37" s="645"/>
      <c r="L37" s="647">
        <v>12600</v>
      </c>
      <c r="M37" s="645"/>
    </row>
    <row r="38" spans="1:13" s="104" customFormat="1">
      <c r="A38" s="645"/>
      <c r="B38" s="645"/>
      <c r="C38" s="645"/>
      <c r="D38" s="645"/>
      <c r="E38" s="645"/>
      <c r="F38" s="442" t="s">
        <v>1483</v>
      </c>
      <c r="G38" s="442"/>
      <c r="H38" s="442" t="s">
        <v>1484</v>
      </c>
      <c r="I38" s="442"/>
      <c r="J38" s="442"/>
      <c r="K38" s="645"/>
      <c r="L38" s="645"/>
      <c r="M38" s="645"/>
    </row>
    <row r="39" spans="1:13" s="104" customFormat="1">
      <c r="A39" s="645"/>
      <c r="B39" s="645"/>
      <c r="C39" s="645"/>
      <c r="D39" s="645"/>
      <c r="E39" s="645"/>
      <c r="F39" s="442" t="s">
        <v>1481</v>
      </c>
      <c r="G39" s="442" t="s">
        <v>1474</v>
      </c>
      <c r="H39" s="442"/>
      <c r="I39" s="442"/>
      <c r="J39" s="442"/>
      <c r="K39" s="645"/>
      <c r="L39" s="645"/>
      <c r="M39" s="645"/>
    </row>
    <row r="40" spans="1:13" s="104" customFormat="1">
      <c r="A40" s="645"/>
      <c r="B40" s="645"/>
      <c r="C40" s="645"/>
      <c r="D40" s="645"/>
      <c r="E40" s="645"/>
      <c r="F40" s="442" t="s">
        <v>1483</v>
      </c>
      <c r="G40" s="442"/>
      <c r="H40" s="442"/>
      <c r="I40" s="442"/>
      <c r="J40" s="442"/>
      <c r="K40" s="645"/>
      <c r="L40" s="645"/>
      <c r="M40" s="645"/>
    </row>
    <row r="41" spans="1:13" s="104" customFormat="1">
      <c r="A41" s="645"/>
      <c r="B41" s="645"/>
      <c r="C41" s="645"/>
      <c r="D41" s="645"/>
      <c r="E41" s="645"/>
      <c r="F41" s="442" t="s">
        <v>1485</v>
      </c>
      <c r="G41" s="442" t="s">
        <v>1474</v>
      </c>
      <c r="H41" s="442"/>
      <c r="I41" s="442"/>
      <c r="J41" s="442"/>
      <c r="K41" s="645"/>
      <c r="L41" s="645"/>
      <c r="M41" s="645"/>
    </row>
    <row r="42" spans="1:13" s="104" customFormat="1">
      <c r="A42" s="645"/>
      <c r="B42" s="645"/>
      <c r="C42" s="645"/>
      <c r="D42" s="645"/>
      <c r="E42" s="645"/>
      <c r="F42" s="442" t="s">
        <v>766</v>
      </c>
      <c r="G42" s="442"/>
      <c r="H42" s="442"/>
      <c r="I42" s="442"/>
      <c r="J42" s="442"/>
      <c r="K42" s="645"/>
      <c r="L42" s="645"/>
      <c r="M42" s="645"/>
    </row>
    <row r="43" spans="1:13" s="104" customFormat="1">
      <c r="A43" s="645"/>
      <c r="B43" s="645"/>
      <c r="C43" s="645"/>
      <c r="D43" s="645"/>
      <c r="E43" s="645"/>
      <c r="F43" s="442" t="s">
        <v>1485</v>
      </c>
      <c r="G43" s="442" t="s">
        <v>1474</v>
      </c>
      <c r="H43" s="442"/>
      <c r="I43" s="442"/>
      <c r="J43" s="442"/>
      <c r="K43" s="645"/>
      <c r="L43" s="645"/>
      <c r="M43" s="645"/>
    </row>
    <row r="44" spans="1:13" s="104" customFormat="1">
      <c r="A44" s="645"/>
      <c r="B44" s="645"/>
      <c r="C44" s="645"/>
      <c r="D44" s="645"/>
      <c r="E44" s="645"/>
      <c r="F44" s="442" t="s">
        <v>767</v>
      </c>
      <c r="G44" s="442"/>
      <c r="H44" s="645"/>
      <c r="I44" s="647"/>
      <c r="J44" s="645"/>
      <c r="K44" s="645"/>
      <c r="L44" s="645"/>
      <c r="M44" s="645"/>
    </row>
    <row r="45" spans="1:13" s="104" customFormat="1">
      <c r="A45" s="645"/>
      <c r="B45" s="645"/>
      <c r="C45" s="645"/>
      <c r="D45" s="645"/>
      <c r="E45" s="646" t="s">
        <v>1486</v>
      </c>
      <c r="F45" s="645"/>
      <c r="G45" s="645"/>
      <c r="H45" s="645"/>
      <c r="I45" s="645"/>
      <c r="J45" s="645"/>
      <c r="K45" s="645"/>
      <c r="L45" s="645"/>
      <c r="M45" s="645"/>
    </row>
    <row r="46" spans="1:13" s="104" customFormat="1" ht="42">
      <c r="A46" s="645"/>
      <c r="B46" s="645"/>
      <c r="C46" s="645"/>
      <c r="D46" s="645"/>
      <c r="E46" s="645" t="s">
        <v>1487</v>
      </c>
      <c r="F46" s="442" t="s">
        <v>1464</v>
      </c>
      <c r="G46" s="442" t="s">
        <v>43</v>
      </c>
      <c r="H46" s="645"/>
      <c r="I46" s="645"/>
      <c r="J46" s="645"/>
      <c r="K46" s="645" t="s">
        <v>1488</v>
      </c>
      <c r="L46" s="645"/>
      <c r="M46" s="645" t="s">
        <v>69</v>
      </c>
    </row>
    <row r="47" spans="1:13" s="104" customFormat="1">
      <c r="A47" s="645"/>
      <c r="B47" s="645"/>
      <c r="C47" s="645"/>
      <c r="D47" s="645"/>
      <c r="E47" s="645" t="s">
        <v>1466</v>
      </c>
      <c r="F47" s="442" t="s">
        <v>1127</v>
      </c>
      <c r="G47" s="442"/>
      <c r="H47" s="645"/>
      <c r="I47" s="645"/>
      <c r="J47" s="645"/>
      <c r="K47" s="645"/>
      <c r="L47" s="645"/>
      <c r="M47" s="645"/>
    </row>
    <row r="48" spans="1:13" s="104" customFormat="1" ht="42">
      <c r="A48" s="645"/>
      <c r="B48" s="645"/>
      <c r="C48" s="645"/>
      <c r="D48" s="645"/>
      <c r="E48" s="645" t="s">
        <v>1489</v>
      </c>
      <c r="F48" s="645"/>
      <c r="G48" s="645"/>
      <c r="H48" s="645"/>
      <c r="I48" s="645"/>
      <c r="J48" s="645"/>
      <c r="K48" s="645"/>
      <c r="L48" s="645"/>
      <c r="M48" s="645"/>
    </row>
    <row r="49" spans="1:13" s="104" customFormat="1">
      <c r="A49" s="645"/>
      <c r="B49" s="645"/>
      <c r="C49" s="645"/>
      <c r="D49" s="645"/>
      <c r="E49" s="645" t="s">
        <v>1468</v>
      </c>
      <c r="F49" s="645"/>
      <c r="G49" s="645"/>
      <c r="H49" s="645"/>
      <c r="I49" s="645"/>
      <c r="J49" s="645"/>
      <c r="K49" s="645"/>
      <c r="L49" s="645"/>
      <c r="M49" s="645"/>
    </row>
    <row r="50" spans="1:13" s="104" customFormat="1" ht="42">
      <c r="A50" s="645"/>
      <c r="B50" s="645"/>
      <c r="C50" s="645"/>
      <c r="D50" s="645"/>
      <c r="E50" s="645" t="s">
        <v>1490</v>
      </c>
      <c r="F50" s="645" t="s">
        <v>1491</v>
      </c>
      <c r="G50" s="645" t="s">
        <v>1492</v>
      </c>
      <c r="H50" s="645" t="s">
        <v>1493</v>
      </c>
      <c r="I50" s="645"/>
      <c r="J50" s="645" t="s">
        <v>92</v>
      </c>
      <c r="K50" s="645" t="s">
        <v>1488</v>
      </c>
      <c r="L50" s="645"/>
      <c r="M50" s="645" t="s">
        <v>69</v>
      </c>
    </row>
    <row r="51" spans="1:13" s="104" customFormat="1" ht="42">
      <c r="A51" s="645"/>
      <c r="B51" s="645"/>
      <c r="C51" s="645"/>
      <c r="D51" s="645"/>
      <c r="E51" s="645" t="s">
        <v>1494</v>
      </c>
      <c r="F51" s="645"/>
      <c r="G51" s="645"/>
      <c r="H51" s="645"/>
      <c r="I51" s="645"/>
      <c r="J51" s="645"/>
      <c r="K51" s="645"/>
      <c r="L51" s="645"/>
      <c r="M51" s="645"/>
    </row>
    <row r="52" spans="1:13" s="104" customFormat="1" ht="42">
      <c r="A52" s="645"/>
      <c r="B52" s="645"/>
      <c r="C52" s="645"/>
      <c r="D52" s="645"/>
      <c r="E52" s="645" t="s">
        <v>1495</v>
      </c>
      <c r="F52" s="645" t="s">
        <v>1496</v>
      </c>
      <c r="G52" s="645" t="s">
        <v>1497</v>
      </c>
      <c r="H52" s="645" t="s">
        <v>1493</v>
      </c>
      <c r="I52" s="645"/>
      <c r="J52" s="645" t="s">
        <v>92</v>
      </c>
      <c r="K52" s="645" t="s">
        <v>1488</v>
      </c>
      <c r="L52" s="645"/>
      <c r="M52" s="645" t="s">
        <v>69</v>
      </c>
    </row>
    <row r="53" spans="1:13" s="104" customFormat="1" ht="42">
      <c r="A53" s="671"/>
      <c r="B53" s="671"/>
      <c r="C53" s="671"/>
      <c r="D53" s="671"/>
      <c r="E53" s="671" t="s">
        <v>1498</v>
      </c>
      <c r="F53" s="671"/>
      <c r="G53" s="671"/>
      <c r="H53" s="671"/>
      <c r="I53" s="671"/>
      <c r="J53" s="671"/>
      <c r="K53" s="671" t="s">
        <v>1488</v>
      </c>
      <c r="L53" s="671"/>
      <c r="M53" s="671" t="s">
        <v>69</v>
      </c>
    </row>
    <row r="54" spans="1:13" s="105" customFormat="1" ht="42">
      <c r="A54" s="674" t="s">
        <v>3954</v>
      </c>
      <c r="B54" s="532" t="s">
        <v>4001</v>
      </c>
      <c r="C54" s="674" t="s">
        <v>1499</v>
      </c>
      <c r="D54" s="674"/>
      <c r="E54" s="674"/>
      <c r="F54" s="674"/>
      <c r="G54" s="674"/>
      <c r="H54" s="674" t="s">
        <v>20</v>
      </c>
      <c r="I54" s="674">
        <f>SUM(I55:I60)</f>
        <v>0</v>
      </c>
      <c r="J54" s="674"/>
      <c r="K54" s="674"/>
      <c r="L54" s="674" t="s">
        <v>1504</v>
      </c>
      <c r="M54" s="668" t="s">
        <v>1459</v>
      </c>
    </row>
    <row r="55" spans="1:13" s="103" customFormat="1" ht="126">
      <c r="A55" s="672"/>
      <c r="B55" s="545"/>
      <c r="C55" s="672"/>
      <c r="D55" s="666" t="s">
        <v>1500</v>
      </c>
      <c r="E55" s="667" t="s">
        <v>2389</v>
      </c>
      <c r="F55" s="672" t="s">
        <v>1501</v>
      </c>
      <c r="G55" s="672" t="s">
        <v>1502</v>
      </c>
      <c r="H55" s="673" t="s">
        <v>99</v>
      </c>
      <c r="I55" s="673" t="s">
        <v>99</v>
      </c>
      <c r="J55" s="673" t="s">
        <v>99</v>
      </c>
      <c r="K55" s="672" t="s">
        <v>1503</v>
      </c>
      <c r="L55" s="672"/>
      <c r="M55" s="666" t="s">
        <v>2398</v>
      </c>
    </row>
    <row r="56" spans="1:13" s="103" customFormat="1" ht="126">
      <c r="A56" s="649"/>
      <c r="B56" s="649"/>
      <c r="C56" s="649"/>
      <c r="D56" s="645" t="s">
        <v>1506</v>
      </c>
      <c r="E56" s="646" t="s">
        <v>4101</v>
      </c>
      <c r="F56" s="649" t="s">
        <v>1507</v>
      </c>
      <c r="G56" s="649" t="s">
        <v>1502</v>
      </c>
      <c r="H56" s="648" t="s">
        <v>99</v>
      </c>
      <c r="I56" s="648" t="s">
        <v>99</v>
      </c>
      <c r="J56" s="648" t="s">
        <v>99</v>
      </c>
      <c r="K56" s="649" t="s">
        <v>1503</v>
      </c>
      <c r="L56" s="649" t="s">
        <v>1504</v>
      </c>
      <c r="M56" s="649"/>
    </row>
    <row r="57" spans="1:13" s="103" customFormat="1" ht="189">
      <c r="A57" s="675"/>
      <c r="B57" s="675"/>
      <c r="C57" s="675"/>
      <c r="D57" s="671" t="s">
        <v>1508</v>
      </c>
      <c r="E57" s="676" t="s">
        <v>2390</v>
      </c>
      <c r="F57" s="671" t="s">
        <v>1509</v>
      </c>
      <c r="G57" s="671" t="s">
        <v>1510</v>
      </c>
      <c r="H57" s="677" t="s">
        <v>99</v>
      </c>
      <c r="I57" s="677" t="s">
        <v>99</v>
      </c>
      <c r="J57" s="677" t="s">
        <v>99</v>
      </c>
      <c r="K57" s="675" t="s">
        <v>1503</v>
      </c>
      <c r="L57" s="675" t="s">
        <v>1504</v>
      </c>
      <c r="M57" s="675"/>
    </row>
    <row r="58" spans="1:13" s="107" customFormat="1" ht="126">
      <c r="A58" s="1288"/>
      <c r="B58" s="1288"/>
      <c r="C58" s="1288" t="s">
        <v>1499</v>
      </c>
      <c r="D58" s="1289" t="s">
        <v>1511</v>
      </c>
      <c r="E58" s="1290" t="s">
        <v>2391</v>
      </c>
      <c r="F58" s="1288" t="s">
        <v>1512</v>
      </c>
      <c r="G58" s="1288" t="s">
        <v>1502</v>
      </c>
      <c r="H58" s="1291" t="s">
        <v>99</v>
      </c>
      <c r="I58" s="1291" t="s">
        <v>99</v>
      </c>
      <c r="J58" s="1291" t="s">
        <v>99</v>
      </c>
      <c r="K58" s="1288" t="s">
        <v>1503</v>
      </c>
      <c r="L58" s="1288" t="s">
        <v>1504</v>
      </c>
      <c r="M58" s="1288" t="s">
        <v>1505</v>
      </c>
    </row>
    <row r="59" spans="1:13" s="107" customFormat="1" ht="147">
      <c r="A59" s="1284"/>
      <c r="B59" s="1284"/>
      <c r="C59" s="1284"/>
      <c r="D59" s="1285" t="s">
        <v>1506</v>
      </c>
      <c r="E59" s="1286" t="s">
        <v>2392</v>
      </c>
      <c r="F59" s="1285" t="s">
        <v>1513</v>
      </c>
      <c r="G59" s="1284" t="s">
        <v>1502</v>
      </c>
      <c r="H59" s="1287" t="s">
        <v>99</v>
      </c>
      <c r="I59" s="1287" t="s">
        <v>99</v>
      </c>
      <c r="J59" s="1287" t="s">
        <v>99</v>
      </c>
      <c r="K59" s="1284" t="s">
        <v>1503</v>
      </c>
      <c r="L59" s="1284" t="s">
        <v>1504</v>
      </c>
      <c r="M59" s="1284"/>
    </row>
    <row r="60" spans="1:13" s="107" customFormat="1" ht="189">
      <c r="A60" s="1280"/>
      <c r="B60" s="1280"/>
      <c r="C60" s="1280"/>
      <c r="D60" s="1281" t="s">
        <v>1508</v>
      </c>
      <c r="E60" s="1282" t="s">
        <v>2393</v>
      </c>
      <c r="F60" s="1281" t="s">
        <v>1513</v>
      </c>
      <c r="G60" s="1281" t="s">
        <v>1510</v>
      </c>
      <c r="H60" s="1283" t="s">
        <v>99</v>
      </c>
      <c r="I60" s="1283" t="s">
        <v>99</v>
      </c>
      <c r="J60" s="1283" t="s">
        <v>99</v>
      </c>
      <c r="K60" s="1280" t="s">
        <v>1503</v>
      </c>
      <c r="L60" s="1280" t="s">
        <v>1504</v>
      </c>
      <c r="M60" s="1280"/>
    </row>
    <row r="61" spans="1:13" s="72" customFormat="1" ht="63">
      <c r="A61" s="373" t="s">
        <v>4164</v>
      </c>
      <c r="B61" s="532" t="s">
        <v>4002</v>
      </c>
      <c r="C61" s="373" t="s">
        <v>2991</v>
      </c>
      <c r="D61" s="373"/>
      <c r="E61" s="373"/>
      <c r="F61" s="373"/>
      <c r="G61" s="373"/>
      <c r="H61" s="355" t="s">
        <v>20</v>
      </c>
      <c r="I61" s="407">
        <f>SUM(I62:I80)</f>
        <v>112360</v>
      </c>
      <c r="J61" s="373"/>
      <c r="K61" s="685"/>
      <c r="L61" s="373"/>
      <c r="M61" s="686" t="s">
        <v>1459</v>
      </c>
    </row>
    <row r="62" spans="1:13" ht="42">
      <c r="A62" s="682"/>
      <c r="B62" s="678"/>
      <c r="C62" s="679"/>
      <c r="D62" s="680" t="s">
        <v>2962</v>
      </c>
      <c r="E62" s="681" t="s">
        <v>7</v>
      </c>
      <c r="F62" s="682" t="s">
        <v>1452</v>
      </c>
      <c r="G62" s="682"/>
      <c r="H62" s="682" t="s">
        <v>2963</v>
      </c>
      <c r="I62" s="683">
        <v>63360</v>
      </c>
      <c r="J62" s="684" t="s">
        <v>98</v>
      </c>
      <c r="K62" s="684" t="s">
        <v>1454</v>
      </c>
      <c r="L62" s="683">
        <v>112360</v>
      </c>
      <c r="M62" s="404" t="s">
        <v>1455</v>
      </c>
    </row>
    <row r="63" spans="1:13" ht="37.5">
      <c r="A63" s="655"/>
      <c r="B63" s="655"/>
      <c r="C63" s="652"/>
      <c r="D63" s="652" t="s">
        <v>2964</v>
      </c>
      <c r="E63" s="652" t="s">
        <v>4102</v>
      </c>
      <c r="F63" s="652" t="s">
        <v>2965</v>
      </c>
      <c r="G63" s="652"/>
      <c r="H63" s="652" t="s">
        <v>2966</v>
      </c>
      <c r="I63" s="656"/>
      <c r="J63" s="652"/>
      <c r="K63" s="657">
        <v>21794</v>
      </c>
      <c r="L63" s="658"/>
      <c r="M63" s="659"/>
    </row>
    <row r="64" spans="1:13" ht="37.5">
      <c r="A64" s="652"/>
      <c r="B64" s="652"/>
      <c r="C64" s="652"/>
      <c r="D64" s="652" t="s">
        <v>2967</v>
      </c>
      <c r="E64" s="652" t="s">
        <v>2968</v>
      </c>
      <c r="F64" s="652" t="s">
        <v>1136</v>
      </c>
      <c r="G64" s="652"/>
      <c r="H64" s="652" t="s">
        <v>2969</v>
      </c>
      <c r="I64" s="656"/>
      <c r="J64" s="652"/>
      <c r="K64" s="652"/>
      <c r="L64" s="652"/>
      <c r="M64" s="659"/>
    </row>
    <row r="65" spans="1:13" ht="37.5">
      <c r="A65" s="652"/>
      <c r="B65" s="652"/>
      <c r="C65" s="652"/>
      <c r="D65" s="652" t="s">
        <v>2970</v>
      </c>
      <c r="E65" s="652" t="s">
        <v>2971</v>
      </c>
      <c r="F65" s="652"/>
      <c r="G65" s="652"/>
      <c r="H65" s="652" t="s">
        <v>2972</v>
      </c>
      <c r="I65" s="653">
        <v>20000</v>
      </c>
      <c r="J65" s="652"/>
      <c r="K65" s="652"/>
      <c r="L65" s="652"/>
      <c r="M65" s="659"/>
    </row>
    <row r="66" spans="1:13" ht="37.5">
      <c r="A66" s="652"/>
      <c r="B66" s="652"/>
      <c r="C66" s="652"/>
      <c r="D66" s="650" t="s">
        <v>2973</v>
      </c>
      <c r="E66" s="650" t="s">
        <v>2974</v>
      </c>
      <c r="F66" s="652"/>
      <c r="G66" s="652"/>
      <c r="H66" s="650" t="s">
        <v>2975</v>
      </c>
      <c r="I66" s="656"/>
      <c r="J66" s="654"/>
      <c r="K66" s="660"/>
      <c r="L66" s="660"/>
      <c r="M66" s="652"/>
    </row>
    <row r="67" spans="1:13" ht="37.5">
      <c r="A67" s="652"/>
      <c r="B67" s="652"/>
      <c r="C67" s="654"/>
      <c r="D67" s="650" t="s">
        <v>2976</v>
      </c>
      <c r="E67" s="650" t="s">
        <v>2977</v>
      </c>
      <c r="F67" s="652"/>
      <c r="G67" s="652"/>
      <c r="H67" s="650" t="s">
        <v>2978</v>
      </c>
      <c r="I67" s="661">
        <v>9000</v>
      </c>
      <c r="J67" s="654"/>
      <c r="K67" s="660"/>
      <c r="L67" s="660"/>
      <c r="M67" s="652"/>
    </row>
    <row r="68" spans="1:13" ht="37.5">
      <c r="A68" s="652"/>
      <c r="B68" s="652"/>
      <c r="C68" s="652"/>
      <c r="D68" s="652" t="s">
        <v>2979</v>
      </c>
      <c r="E68" s="651" t="s">
        <v>11</v>
      </c>
      <c r="F68" s="652"/>
      <c r="G68" s="652"/>
      <c r="H68" s="652" t="s">
        <v>2980</v>
      </c>
      <c r="I68" s="656"/>
      <c r="J68" s="654"/>
      <c r="K68" s="660"/>
      <c r="L68" s="660"/>
      <c r="M68" s="652"/>
    </row>
    <row r="69" spans="1:13" ht="37.5">
      <c r="A69" s="652"/>
      <c r="B69" s="652"/>
      <c r="C69" s="652"/>
      <c r="D69" s="650" t="s">
        <v>2969</v>
      </c>
      <c r="E69" s="650" t="s">
        <v>2981</v>
      </c>
      <c r="F69" s="652"/>
      <c r="G69" s="652"/>
      <c r="H69" s="652" t="s">
        <v>1453</v>
      </c>
      <c r="I69" s="653">
        <v>20000</v>
      </c>
      <c r="J69" s="654"/>
      <c r="K69" s="652"/>
      <c r="L69" s="652"/>
      <c r="M69" s="652"/>
    </row>
    <row r="70" spans="1:13">
      <c r="A70" s="652"/>
      <c r="B70" s="652"/>
      <c r="C70" s="652"/>
      <c r="D70" s="650"/>
      <c r="E70" s="650" t="s">
        <v>1456</v>
      </c>
      <c r="F70" s="652"/>
      <c r="G70" s="652"/>
      <c r="H70" s="652"/>
      <c r="I70" s="652"/>
      <c r="J70" s="652"/>
      <c r="K70" s="654"/>
      <c r="L70" s="652"/>
      <c r="M70" s="652"/>
    </row>
    <row r="71" spans="1:13">
      <c r="A71" s="652"/>
      <c r="B71" s="652"/>
      <c r="C71" s="652"/>
      <c r="D71" s="652"/>
      <c r="E71" s="652" t="s">
        <v>2982</v>
      </c>
      <c r="F71" s="652"/>
      <c r="G71" s="652"/>
      <c r="H71" s="652"/>
      <c r="I71" s="662"/>
      <c r="J71" s="652"/>
      <c r="K71" s="654"/>
      <c r="L71" s="652"/>
      <c r="M71" s="652"/>
    </row>
    <row r="72" spans="1:13">
      <c r="A72" s="652"/>
      <c r="B72" s="652"/>
      <c r="C72" s="652"/>
      <c r="D72" s="652"/>
      <c r="E72" s="652" t="s">
        <v>2983</v>
      </c>
      <c r="F72" s="652"/>
      <c r="G72" s="652"/>
      <c r="H72" s="652"/>
      <c r="I72" s="652"/>
      <c r="J72" s="652"/>
      <c r="K72" s="654"/>
      <c r="L72" s="652"/>
      <c r="M72" s="652"/>
    </row>
    <row r="73" spans="1:13">
      <c r="A73" s="652"/>
      <c r="B73" s="652"/>
      <c r="C73" s="652"/>
      <c r="D73" s="652"/>
      <c r="E73" s="651" t="s">
        <v>6</v>
      </c>
      <c r="F73" s="652"/>
      <c r="G73" s="652"/>
      <c r="H73" s="652"/>
      <c r="I73" s="663"/>
      <c r="J73" s="652"/>
      <c r="K73" s="654"/>
      <c r="L73" s="652"/>
      <c r="M73" s="652"/>
    </row>
    <row r="74" spans="1:13">
      <c r="A74" s="652"/>
      <c r="B74" s="652"/>
      <c r="C74" s="652"/>
      <c r="D74" s="664"/>
      <c r="E74" s="652" t="s">
        <v>2984</v>
      </c>
      <c r="F74" s="652"/>
      <c r="G74" s="652"/>
      <c r="H74" s="652"/>
      <c r="I74" s="652"/>
      <c r="J74" s="652"/>
      <c r="K74" s="654"/>
      <c r="L74" s="652"/>
      <c r="M74" s="652"/>
    </row>
    <row r="75" spans="1:13" ht="37.5">
      <c r="A75" s="652"/>
      <c r="B75" s="652"/>
      <c r="C75" s="652"/>
      <c r="D75" s="652"/>
      <c r="E75" s="652" t="s">
        <v>2985</v>
      </c>
      <c r="F75" s="652"/>
      <c r="G75" s="652"/>
      <c r="H75" s="652"/>
      <c r="I75" s="652"/>
      <c r="J75" s="652"/>
      <c r="K75" s="654"/>
      <c r="L75" s="652"/>
      <c r="M75" s="652"/>
    </row>
    <row r="76" spans="1:13" ht="37.5">
      <c r="A76" s="652"/>
      <c r="B76" s="652"/>
      <c r="C76" s="652"/>
      <c r="D76" s="652"/>
      <c r="E76" s="652" t="s">
        <v>2986</v>
      </c>
      <c r="F76" s="652"/>
      <c r="G76" s="652"/>
      <c r="H76" s="652"/>
      <c r="I76" s="652"/>
      <c r="J76" s="652"/>
      <c r="K76" s="654"/>
      <c r="L76" s="652"/>
      <c r="M76" s="652"/>
    </row>
    <row r="77" spans="1:13">
      <c r="A77" s="652"/>
      <c r="B77" s="652"/>
      <c r="C77" s="652"/>
      <c r="D77" s="652"/>
      <c r="E77" s="652" t="s">
        <v>2987</v>
      </c>
      <c r="F77" s="652"/>
      <c r="G77" s="652"/>
      <c r="H77" s="652"/>
      <c r="I77" s="652"/>
      <c r="J77" s="652"/>
      <c r="K77" s="654"/>
      <c r="L77" s="652"/>
      <c r="M77" s="652"/>
    </row>
    <row r="78" spans="1:13" s="72" customFormat="1">
      <c r="A78" s="652"/>
      <c r="B78" s="652"/>
      <c r="C78" s="652"/>
      <c r="D78" s="652"/>
      <c r="E78" s="652" t="s">
        <v>2988</v>
      </c>
      <c r="F78" s="652"/>
      <c r="G78" s="652"/>
      <c r="H78" s="652"/>
      <c r="I78" s="652"/>
      <c r="J78" s="652"/>
      <c r="K78" s="654"/>
      <c r="L78" s="652"/>
      <c r="M78" s="652"/>
    </row>
    <row r="79" spans="1:13">
      <c r="A79" s="652"/>
      <c r="B79" s="652"/>
      <c r="C79" s="652"/>
      <c r="D79" s="652"/>
      <c r="E79" s="652" t="s">
        <v>2989</v>
      </c>
      <c r="F79" s="652"/>
      <c r="G79" s="652"/>
      <c r="H79" s="652"/>
      <c r="I79" s="652"/>
      <c r="J79" s="652"/>
      <c r="K79" s="654"/>
      <c r="L79" s="652"/>
      <c r="M79" s="652"/>
    </row>
    <row r="80" spans="1:13">
      <c r="A80" s="687"/>
      <c r="B80" s="687"/>
      <c r="C80" s="687"/>
      <c r="D80" s="687"/>
      <c r="E80" s="687" t="s">
        <v>2990</v>
      </c>
      <c r="F80" s="687"/>
      <c r="G80" s="687"/>
      <c r="H80" s="687"/>
      <c r="I80" s="687"/>
      <c r="J80" s="687"/>
      <c r="K80" s="688"/>
      <c r="L80" s="687"/>
      <c r="M80" s="687"/>
    </row>
    <row r="81" spans="1:13" s="72" customFormat="1" ht="105">
      <c r="A81" s="353" t="s">
        <v>4165</v>
      </c>
      <c r="B81" s="532" t="s">
        <v>4003</v>
      </c>
      <c r="C81" s="692" t="s">
        <v>972</v>
      </c>
      <c r="D81" s="692"/>
      <c r="E81" s="692"/>
      <c r="F81" s="693"/>
      <c r="G81" s="693"/>
      <c r="H81" s="694" t="s">
        <v>970</v>
      </c>
      <c r="I81" s="407">
        <f>SUM(I82:I87)</f>
        <v>29340</v>
      </c>
      <c r="J81" s="693"/>
      <c r="K81" s="695" t="s">
        <v>130</v>
      </c>
      <c r="L81" s="693"/>
      <c r="M81" s="356" t="s">
        <v>3012</v>
      </c>
    </row>
    <row r="82" spans="1:13" ht="63">
      <c r="A82" s="404"/>
      <c r="B82" s="545"/>
      <c r="C82" s="689"/>
      <c r="D82" s="689" t="s">
        <v>973</v>
      </c>
      <c r="E82" s="689" t="s">
        <v>974</v>
      </c>
      <c r="F82" s="690"/>
      <c r="G82" s="690" t="s">
        <v>975</v>
      </c>
      <c r="H82" s="404" t="s">
        <v>976</v>
      </c>
      <c r="I82" s="406">
        <v>12600</v>
      </c>
      <c r="J82" s="690"/>
      <c r="K82" s="691"/>
      <c r="L82" s="690"/>
      <c r="M82" s="696" t="s">
        <v>977</v>
      </c>
    </row>
    <row r="83" spans="1:13" ht="105">
      <c r="A83" s="476"/>
      <c r="B83" s="476"/>
      <c r="C83" s="476"/>
      <c r="D83" s="476" t="s">
        <v>978</v>
      </c>
      <c r="E83" s="476" t="s">
        <v>979</v>
      </c>
      <c r="F83" s="476" t="s">
        <v>98</v>
      </c>
      <c r="G83" s="476" t="s">
        <v>203</v>
      </c>
      <c r="H83" s="409" t="s">
        <v>980</v>
      </c>
      <c r="I83" s="411">
        <v>6240</v>
      </c>
      <c r="J83" s="476"/>
      <c r="K83" s="665"/>
      <c r="L83" s="476"/>
      <c r="M83" s="412" t="s">
        <v>981</v>
      </c>
    </row>
    <row r="84" spans="1:13" ht="63">
      <c r="A84" s="476"/>
      <c r="B84" s="476"/>
      <c r="C84" s="476"/>
      <c r="D84" s="476" t="s">
        <v>982</v>
      </c>
      <c r="E84" s="476" t="s">
        <v>983</v>
      </c>
      <c r="F84" s="476" t="s">
        <v>984</v>
      </c>
      <c r="G84" s="476" t="s">
        <v>489</v>
      </c>
      <c r="H84" s="409" t="s">
        <v>985</v>
      </c>
      <c r="I84" s="411">
        <v>2400</v>
      </c>
      <c r="J84" s="476"/>
      <c r="K84" s="665"/>
      <c r="L84" s="476"/>
      <c r="M84" s="409"/>
    </row>
    <row r="85" spans="1:13" ht="42">
      <c r="A85" s="479"/>
      <c r="B85" s="479"/>
      <c r="C85" s="479"/>
      <c r="D85" s="479"/>
      <c r="E85" s="479"/>
      <c r="F85" s="479" t="s">
        <v>986</v>
      </c>
      <c r="G85" s="476" t="s">
        <v>489</v>
      </c>
      <c r="H85" s="409" t="s">
        <v>987</v>
      </c>
      <c r="I85" s="409">
        <v>2700</v>
      </c>
      <c r="J85" s="479"/>
      <c r="K85" s="665"/>
      <c r="L85" s="479"/>
      <c r="M85" s="409"/>
    </row>
    <row r="86" spans="1:13" ht="42">
      <c r="A86" s="476"/>
      <c r="B86" s="476"/>
      <c r="C86" s="476"/>
      <c r="D86" s="476"/>
      <c r="E86" s="476"/>
      <c r="F86" s="476"/>
      <c r="G86" s="476"/>
      <c r="H86" s="409" t="s">
        <v>988</v>
      </c>
      <c r="I86" s="411">
        <v>3000</v>
      </c>
      <c r="J86" s="476"/>
      <c r="K86" s="665"/>
      <c r="L86" s="476"/>
      <c r="M86" s="476"/>
    </row>
    <row r="87" spans="1:13" ht="63">
      <c r="A87" s="697"/>
      <c r="B87" s="697"/>
      <c r="C87" s="697"/>
      <c r="D87" s="697"/>
      <c r="E87" s="697"/>
      <c r="F87" s="697"/>
      <c r="G87" s="697"/>
      <c r="H87" s="603" t="s">
        <v>2996</v>
      </c>
      <c r="I87" s="636">
        <v>2400</v>
      </c>
      <c r="J87" s="697"/>
      <c r="K87" s="698"/>
      <c r="L87" s="697"/>
      <c r="M87" s="697"/>
    </row>
    <row r="88" spans="1:13" s="72" customFormat="1" ht="63">
      <c r="A88" s="353" t="s">
        <v>4165</v>
      </c>
      <c r="B88" s="532" t="s">
        <v>2400</v>
      </c>
      <c r="C88" s="353" t="s">
        <v>2403</v>
      </c>
      <c r="D88" s="353"/>
      <c r="E88" s="353"/>
      <c r="F88" s="353"/>
      <c r="G88" s="353"/>
      <c r="H88" s="353" t="s">
        <v>970</v>
      </c>
      <c r="I88" s="407">
        <v>0</v>
      </c>
      <c r="J88" s="353"/>
      <c r="K88" s="353" t="s">
        <v>4175</v>
      </c>
      <c r="L88" s="353"/>
      <c r="M88" s="356" t="s">
        <v>3012</v>
      </c>
    </row>
    <row r="89" spans="1:13" ht="105">
      <c r="A89" s="404"/>
      <c r="B89" s="545"/>
      <c r="C89" s="404"/>
      <c r="D89" s="404"/>
      <c r="E89" s="404" t="s">
        <v>3801</v>
      </c>
      <c r="F89" s="404" t="s">
        <v>304</v>
      </c>
      <c r="G89" s="404" t="s">
        <v>538</v>
      </c>
      <c r="H89" s="404"/>
      <c r="I89" s="406"/>
      <c r="J89" s="404"/>
      <c r="K89" s="404"/>
      <c r="L89" s="404"/>
      <c r="M89" s="696" t="s">
        <v>977</v>
      </c>
    </row>
    <row r="90" spans="1:13" ht="84">
      <c r="A90" s="409"/>
      <c r="B90" s="409"/>
      <c r="C90" s="409"/>
      <c r="D90" s="409"/>
      <c r="E90" s="409" t="s">
        <v>3802</v>
      </c>
      <c r="F90" s="409"/>
      <c r="G90" s="409" t="s">
        <v>70</v>
      </c>
      <c r="H90" s="409"/>
      <c r="I90" s="409"/>
      <c r="J90" s="409"/>
      <c r="K90" s="409"/>
      <c r="L90" s="409"/>
      <c r="M90" s="412" t="s">
        <v>981</v>
      </c>
    </row>
    <row r="91" spans="1:13" ht="84">
      <c r="A91" s="603"/>
      <c r="B91" s="603"/>
      <c r="C91" s="603"/>
      <c r="D91" s="603"/>
      <c r="E91" s="603" t="s">
        <v>3803</v>
      </c>
      <c r="F91" s="603"/>
      <c r="G91" s="603" t="s">
        <v>538</v>
      </c>
      <c r="H91" s="603"/>
      <c r="I91" s="603"/>
      <c r="J91" s="603"/>
      <c r="K91" s="603"/>
      <c r="L91" s="603"/>
      <c r="M91" s="603"/>
    </row>
    <row r="92" spans="1:13" ht="63">
      <c r="A92" s="353" t="s">
        <v>4165</v>
      </c>
      <c r="B92" s="532" t="s">
        <v>2401</v>
      </c>
      <c r="C92" s="353" t="s">
        <v>4103</v>
      </c>
      <c r="D92" s="353"/>
      <c r="E92" s="353"/>
      <c r="F92" s="353"/>
      <c r="G92" s="353"/>
      <c r="H92" s="353" t="s">
        <v>20</v>
      </c>
      <c r="I92" s="353">
        <v>0</v>
      </c>
      <c r="J92" s="353"/>
      <c r="K92" s="353" t="s">
        <v>4176</v>
      </c>
      <c r="L92" s="353"/>
      <c r="M92" s="356" t="s">
        <v>3012</v>
      </c>
    </row>
    <row r="93" spans="1:13" ht="84">
      <c r="A93" s="1117"/>
      <c r="B93" s="1117"/>
      <c r="C93" s="1117"/>
      <c r="D93" s="1117" t="s">
        <v>2404</v>
      </c>
      <c r="E93" s="1117" t="s">
        <v>3804</v>
      </c>
      <c r="F93" s="1117" t="s">
        <v>989</v>
      </c>
      <c r="G93" s="1117" t="s">
        <v>70</v>
      </c>
      <c r="H93" s="1117"/>
      <c r="I93" s="1117"/>
      <c r="J93" s="1117"/>
      <c r="K93" s="1117"/>
      <c r="L93" s="1117"/>
      <c r="M93" s="1137" t="s">
        <v>977</v>
      </c>
    </row>
    <row r="94" spans="1:13" ht="84">
      <c r="A94" s="409"/>
      <c r="B94" s="409"/>
      <c r="C94" s="409"/>
      <c r="D94" s="409"/>
      <c r="E94" s="409" t="s">
        <v>2405</v>
      </c>
      <c r="F94" s="409" t="s">
        <v>989</v>
      </c>
      <c r="G94" s="409" t="s">
        <v>70</v>
      </c>
      <c r="H94" s="409"/>
      <c r="I94" s="409"/>
      <c r="J94" s="409"/>
      <c r="K94" s="409"/>
      <c r="L94" s="409"/>
      <c r="M94" s="412" t="s">
        <v>981</v>
      </c>
    </row>
    <row r="95" spans="1:13" ht="42">
      <c r="A95" s="409"/>
      <c r="B95" s="409"/>
      <c r="C95" s="409"/>
      <c r="D95" s="409"/>
      <c r="E95" s="409" t="s">
        <v>990</v>
      </c>
      <c r="F95" s="409" t="s">
        <v>989</v>
      </c>
      <c r="G95" s="409" t="s">
        <v>70</v>
      </c>
      <c r="H95" s="409"/>
      <c r="I95" s="409"/>
      <c r="J95" s="409"/>
      <c r="K95" s="409"/>
      <c r="L95" s="409"/>
      <c r="M95" s="409"/>
    </row>
    <row r="96" spans="1:13" ht="42">
      <c r="A96" s="409"/>
      <c r="B96" s="409"/>
      <c r="C96" s="409"/>
      <c r="D96" s="409"/>
      <c r="E96" s="409" t="s">
        <v>991</v>
      </c>
      <c r="F96" s="409" t="s">
        <v>989</v>
      </c>
      <c r="G96" s="409" t="s">
        <v>70</v>
      </c>
      <c r="H96" s="409"/>
      <c r="I96" s="409"/>
      <c r="J96" s="409"/>
      <c r="K96" s="409"/>
      <c r="L96" s="409"/>
      <c r="M96" s="409"/>
    </row>
    <row r="97" spans="1:13" ht="42">
      <c r="A97" s="409"/>
      <c r="B97" s="409"/>
      <c r="C97" s="409"/>
      <c r="D97" s="409"/>
      <c r="E97" s="409" t="s">
        <v>992</v>
      </c>
      <c r="F97" s="409"/>
      <c r="G97" s="409"/>
      <c r="H97" s="409"/>
      <c r="I97" s="409"/>
      <c r="J97" s="409"/>
      <c r="K97" s="409"/>
      <c r="L97" s="409"/>
      <c r="M97" s="409"/>
    </row>
    <row r="98" spans="1:13">
      <c r="A98" s="409"/>
      <c r="B98" s="409"/>
      <c r="C98" s="409"/>
      <c r="D98" s="409"/>
      <c r="E98" s="409" t="s">
        <v>420</v>
      </c>
      <c r="F98" s="409"/>
      <c r="G98" s="409"/>
      <c r="H98" s="409"/>
      <c r="I98" s="409"/>
      <c r="J98" s="409"/>
      <c r="K98" s="409"/>
      <c r="L98" s="409"/>
      <c r="M98" s="409"/>
    </row>
    <row r="99" spans="1:13" ht="42">
      <c r="A99" s="409"/>
      <c r="B99" s="409"/>
      <c r="C99" s="409"/>
      <c r="D99" s="409"/>
      <c r="E99" s="409" t="s">
        <v>993</v>
      </c>
      <c r="F99" s="409" t="s">
        <v>989</v>
      </c>
      <c r="G99" s="409" t="s">
        <v>70</v>
      </c>
      <c r="H99" s="409"/>
      <c r="I99" s="409"/>
      <c r="J99" s="409"/>
      <c r="K99" s="409"/>
      <c r="L99" s="409"/>
      <c r="M99" s="409"/>
    </row>
    <row r="100" spans="1:13" ht="42">
      <c r="A100" s="409"/>
      <c r="B100" s="409"/>
      <c r="C100" s="409"/>
      <c r="D100" s="409"/>
      <c r="E100" s="409" t="s">
        <v>994</v>
      </c>
      <c r="F100" s="409"/>
      <c r="G100" s="409"/>
      <c r="H100" s="409"/>
      <c r="I100" s="409"/>
      <c r="J100" s="409"/>
      <c r="K100" s="409"/>
      <c r="L100" s="409"/>
      <c r="M100" s="409"/>
    </row>
    <row r="101" spans="1:13">
      <c r="A101" s="409"/>
      <c r="B101" s="409"/>
      <c r="C101" s="409"/>
      <c r="D101" s="409"/>
      <c r="E101" s="409" t="s">
        <v>995</v>
      </c>
      <c r="F101" s="409"/>
      <c r="G101" s="409"/>
      <c r="H101" s="409"/>
      <c r="I101" s="409"/>
      <c r="J101" s="409"/>
      <c r="K101" s="409"/>
      <c r="L101" s="409"/>
      <c r="M101" s="409"/>
    </row>
    <row r="102" spans="1:13" ht="61.5" customHeight="1">
      <c r="A102" s="409"/>
      <c r="B102" s="409"/>
      <c r="C102" s="409" t="s">
        <v>2406</v>
      </c>
      <c r="D102" s="409"/>
      <c r="E102" s="409" t="s">
        <v>2997</v>
      </c>
      <c r="F102" s="409" t="s">
        <v>989</v>
      </c>
      <c r="G102" s="409" t="s">
        <v>70</v>
      </c>
      <c r="H102" s="409"/>
      <c r="I102" s="409"/>
      <c r="J102" s="409"/>
      <c r="K102" s="409"/>
      <c r="L102" s="409"/>
      <c r="M102" s="409"/>
    </row>
    <row r="103" spans="1:13" ht="42">
      <c r="A103" s="409"/>
      <c r="B103" s="409"/>
      <c r="C103" s="409"/>
      <c r="D103" s="409"/>
      <c r="E103" s="409" t="s">
        <v>996</v>
      </c>
      <c r="F103" s="409" t="s">
        <v>989</v>
      </c>
      <c r="G103" s="409" t="s">
        <v>70</v>
      </c>
      <c r="H103" s="409"/>
      <c r="I103" s="409"/>
      <c r="J103" s="409"/>
      <c r="K103" s="409"/>
      <c r="L103" s="409"/>
      <c r="M103" s="409"/>
    </row>
    <row r="104" spans="1:13">
      <c r="A104" s="409"/>
      <c r="B104" s="409"/>
      <c r="C104" s="409"/>
      <c r="D104" s="409"/>
      <c r="E104" s="409" t="s">
        <v>11</v>
      </c>
      <c r="F104" s="409"/>
      <c r="G104" s="409"/>
      <c r="H104" s="409"/>
      <c r="I104" s="409"/>
      <c r="J104" s="409"/>
      <c r="K104" s="409"/>
      <c r="L104" s="409"/>
      <c r="M104" s="409"/>
    </row>
    <row r="105" spans="1:13" ht="42">
      <c r="A105" s="409"/>
      <c r="B105" s="409"/>
      <c r="C105" s="409"/>
      <c r="D105" s="409"/>
      <c r="E105" s="409" t="s">
        <v>2998</v>
      </c>
      <c r="F105" s="409" t="s">
        <v>989</v>
      </c>
      <c r="G105" s="409" t="s">
        <v>70</v>
      </c>
      <c r="H105" s="409"/>
      <c r="I105" s="409"/>
      <c r="J105" s="409"/>
      <c r="K105" s="409"/>
      <c r="L105" s="409"/>
      <c r="M105" s="409"/>
    </row>
    <row r="106" spans="1:13">
      <c r="A106" s="409"/>
      <c r="B106" s="409"/>
      <c r="C106" s="409"/>
      <c r="D106" s="409"/>
      <c r="E106" s="409" t="s">
        <v>2999</v>
      </c>
      <c r="F106" s="409"/>
      <c r="G106" s="409"/>
      <c r="H106" s="409"/>
      <c r="I106" s="409"/>
      <c r="J106" s="409"/>
      <c r="K106" s="409"/>
      <c r="L106" s="409"/>
      <c r="M106" s="409"/>
    </row>
    <row r="107" spans="1:13" ht="42">
      <c r="A107" s="409"/>
      <c r="B107" s="409"/>
      <c r="C107" s="409"/>
      <c r="D107" s="409"/>
      <c r="E107" s="409" t="s">
        <v>997</v>
      </c>
      <c r="F107" s="409" t="s">
        <v>989</v>
      </c>
      <c r="G107" s="409" t="s">
        <v>70</v>
      </c>
      <c r="H107" s="409"/>
      <c r="I107" s="409"/>
      <c r="J107" s="409"/>
      <c r="K107" s="409"/>
      <c r="L107" s="409"/>
      <c r="M107" s="409"/>
    </row>
    <row r="108" spans="1:13" ht="42">
      <c r="A108" s="409"/>
      <c r="B108" s="409"/>
      <c r="C108" s="409"/>
      <c r="D108" s="409"/>
      <c r="E108" s="409" t="s">
        <v>998</v>
      </c>
      <c r="F108" s="409"/>
      <c r="G108" s="409"/>
      <c r="H108" s="409"/>
      <c r="I108" s="409"/>
      <c r="J108" s="409"/>
      <c r="K108" s="409"/>
      <c r="L108" s="409"/>
      <c r="M108" s="409"/>
    </row>
    <row r="109" spans="1:13" ht="42">
      <c r="A109" s="409"/>
      <c r="B109" s="409"/>
      <c r="C109" s="409"/>
      <c r="D109" s="409"/>
      <c r="E109" s="409" t="s">
        <v>999</v>
      </c>
      <c r="F109" s="409" t="s">
        <v>989</v>
      </c>
      <c r="G109" s="409" t="s">
        <v>70</v>
      </c>
      <c r="H109" s="409"/>
      <c r="I109" s="409"/>
      <c r="J109" s="409"/>
      <c r="K109" s="409"/>
      <c r="L109" s="409"/>
      <c r="M109" s="409"/>
    </row>
    <row r="110" spans="1:13" ht="42">
      <c r="A110" s="409"/>
      <c r="B110" s="409"/>
      <c r="C110" s="409"/>
      <c r="D110" s="409"/>
      <c r="E110" s="409" t="s">
        <v>1000</v>
      </c>
      <c r="F110" s="409"/>
      <c r="G110" s="409"/>
      <c r="H110" s="409"/>
      <c r="I110" s="409"/>
      <c r="J110" s="409"/>
      <c r="K110" s="409"/>
      <c r="L110" s="409"/>
      <c r="M110" s="409"/>
    </row>
    <row r="111" spans="1:13">
      <c r="A111" s="409"/>
      <c r="B111" s="409"/>
      <c r="C111" s="409"/>
      <c r="D111" s="409"/>
      <c r="E111" s="409" t="s">
        <v>1001</v>
      </c>
      <c r="F111" s="409"/>
      <c r="G111" s="409"/>
      <c r="H111" s="409"/>
      <c r="I111" s="409"/>
      <c r="J111" s="409"/>
      <c r="K111" s="409"/>
      <c r="L111" s="409"/>
      <c r="M111" s="409"/>
    </row>
    <row r="112" spans="1:13" ht="42">
      <c r="A112" s="409"/>
      <c r="B112" s="409"/>
      <c r="C112" s="409"/>
      <c r="D112" s="409"/>
      <c r="E112" s="409" t="s">
        <v>1002</v>
      </c>
      <c r="F112" s="409" t="s">
        <v>989</v>
      </c>
      <c r="G112" s="409" t="s">
        <v>70</v>
      </c>
      <c r="H112" s="409"/>
      <c r="I112" s="409"/>
      <c r="J112" s="409"/>
      <c r="K112" s="409"/>
      <c r="L112" s="409"/>
      <c r="M112" s="409"/>
    </row>
    <row r="113" spans="1:13" ht="42">
      <c r="A113" s="409"/>
      <c r="B113" s="409"/>
      <c r="C113" s="409"/>
      <c r="D113" s="409"/>
      <c r="E113" s="409" t="s">
        <v>1003</v>
      </c>
      <c r="F113" s="409"/>
      <c r="G113" s="409"/>
      <c r="H113" s="409"/>
      <c r="I113" s="409"/>
      <c r="J113" s="409"/>
      <c r="K113" s="409"/>
      <c r="L113" s="409"/>
      <c r="M113" s="409"/>
    </row>
    <row r="114" spans="1:13">
      <c r="A114" s="603"/>
      <c r="B114" s="603"/>
      <c r="C114" s="603"/>
      <c r="D114" s="603"/>
      <c r="E114" s="699" t="s">
        <v>1004</v>
      </c>
      <c r="F114" s="603"/>
      <c r="G114" s="603"/>
      <c r="H114" s="603"/>
      <c r="I114" s="603"/>
      <c r="J114" s="603"/>
      <c r="K114" s="603"/>
      <c r="L114" s="603"/>
      <c r="M114" s="603"/>
    </row>
    <row r="115" spans="1:13" ht="84">
      <c r="A115" s="353" t="s">
        <v>4165</v>
      </c>
      <c r="B115" s="532" t="s">
        <v>2402</v>
      </c>
      <c r="C115" s="353" t="s">
        <v>4104</v>
      </c>
      <c r="D115" s="353"/>
      <c r="E115" s="353"/>
      <c r="F115" s="353"/>
      <c r="G115" s="353"/>
      <c r="H115" s="407" t="s">
        <v>20</v>
      </c>
      <c r="I115" s="407">
        <f>SUM(I116:I124)</f>
        <v>93400</v>
      </c>
      <c r="J115" s="702"/>
      <c r="K115" s="685" t="s">
        <v>130</v>
      </c>
      <c r="L115" s="702"/>
      <c r="M115" s="356" t="s">
        <v>3012</v>
      </c>
    </row>
    <row r="116" spans="1:13" ht="42">
      <c r="A116" s="700"/>
      <c r="B116" s="700"/>
      <c r="C116" s="404"/>
      <c r="D116" s="404" t="s">
        <v>3200</v>
      </c>
      <c r="E116" s="404" t="s">
        <v>3201</v>
      </c>
      <c r="F116" s="404" t="s">
        <v>110</v>
      </c>
      <c r="G116" s="404" t="s">
        <v>3202</v>
      </c>
      <c r="H116" s="404" t="s">
        <v>3805</v>
      </c>
      <c r="I116" s="406">
        <v>9600</v>
      </c>
      <c r="J116" s="700"/>
      <c r="K116" s="701"/>
      <c r="L116" s="700"/>
      <c r="M116" s="703" t="s">
        <v>977</v>
      </c>
    </row>
    <row r="117" spans="1:13" ht="63">
      <c r="A117" s="479"/>
      <c r="B117" s="479"/>
      <c r="C117" s="409"/>
      <c r="D117" s="409" t="s">
        <v>3203</v>
      </c>
      <c r="E117" s="409" t="s">
        <v>3204</v>
      </c>
      <c r="F117" s="409" t="s">
        <v>989</v>
      </c>
      <c r="G117" s="409" t="s">
        <v>274</v>
      </c>
      <c r="H117" s="409" t="s">
        <v>3806</v>
      </c>
      <c r="I117" s="411">
        <v>40000</v>
      </c>
      <c r="J117" s="479"/>
      <c r="K117" s="665"/>
      <c r="L117" s="479"/>
      <c r="M117" s="704" t="s">
        <v>981</v>
      </c>
    </row>
    <row r="118" spans="1:13" ht="42">
      <c r="A118" s="479"/>
      <c r="B118" s="479"/>
      <c r="C118" s="409"/>
      <c r="D118" s="409" t="s">
        <v>3205</v>
      </c>
      <c r="E118" s="409" t="s">
        <v>3206</v>
      </c>
      <c r="F118" s="409"/>
      <c r="G118" s="409"/>
      <c r="H118" s="409" t="s">
        <v>3210</v>
      </c>
      <c r="I118" s="411"/>
      <c r="J118" s="479"/>
      <c r="K118" s="665"/>
      <c r="L118" s="479"/>
      <c r="M118" s="479"/>
    </row>
    <row r="119" spans="1:13" ht="42">
      <c r="A119" s="479"/>
      <c r="B119" s="479"/>
      <c r="C119" s="409"/>
      <c r="D119" s="409" t="s">
        <v>3207</v>
      </c>
      <c r="E119" s="409" t="s">
        <v>3208</v>
      </c>
      <c r="F119" s="409"/>
      <c r="G119" s="409"/>
      <c r="H119" s="411" t="s">
        <v>3212</v>
      </c>
      <c r="I119" s="411">
        <v>8000</v>
      </c>
      <c r="J119" s="479"/>
      <c r="K119" s="665"/>
      <c r="L119" s="479"/>
      <c r="M119" s="479"/>
    </row>
    <row r="120" spans="1:13" ht="63">
      <c r="A120" s="479"/>
      <c r="B120" s="479"/>
      <c r="C120" s="409"/>
      <c r="D120" s="409" t="s">
        <v>3209</v>
      </c>
      <c r="E120" s="409"/>
      <c r="F120" s="409"/>
      <c r="G120" s="409"/>
      <c r="H120" s="409" t="s">
        <v>3808</v>
      </c>
      <c r="I120" s="411">
        <v>1800</v>
      </c>
      <c r="J120" s="479"/>
      <c r="K120" s="665"/>
      <c r="L120" s="479"/>
      <c r="M120" s="479"/>
    </row>
    <row r="121" spans="1:13" ht="42">
      <c r="A121" s="479"/>
      <c r="B121" s="479"/>
      <c r="C121" s="409"/>
      <c r="D121" s="409" t="s">
        <v>3211</v>
      </c>
      <c r="E121" s="409"/>
      <c r="F121" s="409"/>
      <c r="G121" s="409"/>
      <c r="H121" s="409" t="s">
        <v>3215</v>
      </c>
      <c r="I121" s="411">
        <v>5000</v>
      </c>
      <c r="J121" s="479"/>
      <c r="K121" s="665"/>
      <c r="L121" s="479"/>
      <c r="M121" s="479"/>
    </row>
    <row r="122" spans="1:13" ht="63">
      <c r="A122" s="479"/>
      <c r="B122" s="479"/>
      <c r="C122" s="409"/>
      <c r="D122" s="409" t="s">
        <v>3213</v>
      </c>
      <c r="E122" s="409"/>
      <c r="F122" s="409"/>
      <c r="G122" s="409"/>
      <c r="H122" s="409" t="s">
        <v>3807</v>
      </c>
      <c r="I122" s="411">
        <v>20000</v>
      </c>
      <c r="J122" s="479"/>
      <c r="K122" s="665"/>
      <c r="L122" s="479"/>
      <c r="M122" s="479"/>
    </row>
    <row r="123" spans="1:13" ht="42">
      <c r="A123" s="479"/>
      <c r="B123" s="479"/>
      <c r="C123" s="409"/>
      <c r="D123" s="409" t="s">
        <v>3214</v>
      </c>
      <c r="E123" s="409"/>
      <c r="F123" s="409"/>
      <c r="G123" s="409"/>
      <c r="H123" s="409" t="s">
        <v>3216</v>
      </c>
      <c r="I123" s="411">
        <v>8000</v>
      </c>
      <c r="J123" s="479"/>
      <c r="K123" s="665"/>
      <c r="L123" s="479"/>
      <c r="M123" s="479"/>
    </row>
    <row r="124" spans="1:13">
      <c r="A124" s="697"/>
      <c r="B124" s="697"/>
      <c r="C124" s="603"/>
      <c r="D124" s="603"/>
      <c r="E124" s="603"/>
      <c r="F124" s="603"/>
      <c r="G124" s="603"/>
      <c r="H124" s="603" t="s">
        <v>3217</v>
      </c>
      <c r="I124" s="636">
        <v>1000</v>
      </c>
      <c r="J124" s="697"/>
      <c r="K124" s="698"/>
      <c r="L124" s="697"/>
      <c r="M124" s="697"/>
    </row>
    <row r="125" spans="1:13" ht="84">
      <c r="A125" s="353" t="s">
        <v>4165</v>
      </c>
      <c r="B125" s="532" t="s">
        <v>4004</v>
      </c>
      <c r="C125" s="353" t="s">
        <v>4105</v>
      </c>
      <c r="D125" s="353"/>
      <c r="E125" s="353" t="s">
        <v>3809</v>
      </c>
      <c r="F125" s="356" t="s">
        <v>989</v>
      </c>
      <c r="G125" s="356" t="s">
        <v>70</v>
      </c>
      <c r="H125" s="353" t="s">
        <v>20</v>
      </c>
      <c r="I125" s="353">
        <v>0</v>
      </c>
      <c r="J125" s="353"/>
      <c r="K125" s="353" t="s">
        <v>4176</v>
      </c>
      <c r="L125" s="353"/>
      <c r="M125" s="356" t="s">
        <v>3012</v>
      </c>
    </row>
    <row r="126" spans="1:13" s="143" customFormat="1" ht="42">
      <c r="A126" s="705"/>
      <c r="B126" s="705"/>
      <c r="C126" s="705"/>
      <c r="D126" s="705"/>
      <c r="E126" s="707" t="s">
        <v>3810</v>
      </c>
      <c r="F126" s="706"/>
      <c r="G126" s="706"/>
      <c r="H126" s="705"/>
      <c r="I126" s="705"/>
      <c r="J126" s="705"/>
      <c r="K126" s="705"/>
      <c r="L126" s="705"/>
      <c r="M126" s="706"/>
    </row>
    <row r="127" spans="1:13" ht="63" customHeight="1">
      <c r="A127" s="404"/>
      <c r="B127" s="404"/>
      <c r="C127" s="404"/>
      <c r="D127" s="404"/>
      <c r="E127" s="639" t="s">
        <v>1005</v>
      </c>
      <c r="F127" s="386" t="s">
        <v>989</v>
      </c>
      <c r="G127" s="386" t="s">
        <v>70</v>
      </c>
      <c r="H127" s="404"/>
      <c r="I127" s="404"/>
      <c r="J127" s="404"/>
      <c r="K127" s="404"/>
      <c r="L127" s="404"/>
      <c r="M127" s="696" t="s">
        <v>977</v>
      </c>
    </row>
    <row r="128" spans="1:13" ht="144" customHeight="1">
      <c r="A128" s="409"/>
      <c r="B128" s="409"/>
      <c r="C128" s="409"/>
      <c r="D128" s="409"/>
      <c r="E128" s="409" t="s">
        <v>1006</v>
      </c>
      <c r="F128" s="412" t="s">
        <v>989</v>
      </c>
      <c r="G128" s="412" t="s">
        <v>70</v>
      </c>
      <c r="H128" s="409"/>
      <c r="I128" s="409"/>
      <c r="J128" s="409"/>
      <c r="K128" s="409"/>
      <c r="L128" s="409"/>
      <c r="M128" s="412" t="s">
        <v>981</v>
      </c>
    </row>
    <row r="129" spans="1:13" ht="84">
      <c r="A129" s="409"/>
      <c r="B129" s="409"/>
      <c r="C129" s="409"/>
      <c r="D129" s="409"/>
      <c r="E129" s="409" t="s">
        <v>1007</v>
      </c>
      <c r="F129" s="412" t="s">
        <v>989</v>
      </c>
      <c r="G129" s="412" t="s">
        <v>70</v>
      </c>
      <c r="H129" s="409"/>
      <c r="I129" s="409"/>
      <c r="J129" s="409"/>
      <c r="K129" s="409"/>
      <c r="L129" s="409"/>
      <c r="M129" s="409"/>
    </row>
    <row r="130" spans="1:13">
      <c r="A130" s="409"/>
      <c r="B130" s="409"/>
      <c r="C130" s="409"/>
      <c r="D130" s="409"/>
      <c r="E130" s="409" t="s">
        <v>1008</v>
      </c>
      <c r="F130" s="412" t="s">
        <v>989</v>
      </c>
      <c r="G130" s="412" t="s">
        <v>70</v>
      </c>
      <c r="H130" s="409"/>
      <c r="I130" s="409"/>
      <c r="J130" s="409"/>
      <c r="K130" s="409"/>
      <c r="L130" s="409"/>
      <c r="M130" s="409"/>
    </row>
    <row r="131" spans="1:13" ht="42">
      <c r="A131" s="409"/>
      <c r="B131" s="409"/>
      <c r="C131" s="409"/>
      <c r="D131" s="409"/>
      <c r="E131" s="476" t="s">
        <v>1009</v>
      </c>
      <c r="F131" s="409"/>
      <c r="G131" s="409"/>
      <c r="H131" s="409"/>
      <c r="I131" s="409"/>
      <c r="J131" s="409"/>
      <c r="K131" s="409"/>
      <c r="L131" s="409"/>
      <c r="M131" s="409"/>
    </row>
    <row r="132" spans="1:13" ht="63">
      <c r="A132" s="409"/>
      <c r="B132" s="409"/>
      <c r="C132" s="409"/>
      <c r="D132" s="409"/>
      <c r="E132" s="409" t="s">
        <v>1010</v>
      </c>
      <c r="F132" s="476" t="s">
        <v>1011</v>
      </c>
      <c r="G132" s="409"/>
      <c r="H132" s="409"/>
      <c r="I132" s="409"/>
      <c r="J132" s="409"/>
      <c r="K132" s="409"/>
      <c r="L132" s="409"/>
      <c r="M132" s="409"/>
    </row>
    <row r="133" spans="1:13" ht="42">
      <c r="A133" s="409"/>
      <c r="B133" s="409"/>
      <c r="C133" s="409"/>
      <c r="D133" s="409"/>
      <c r="E133" s="409" t="s">
        <v>1012</v>
      </c>
      <c r="F133" s="412" t="s">
        <v>989</v>
      </c>
      <c r="G133" s="412" t="s">
        <v>70</v>
      </c>
      <c r="H133" s="409"/>
      <c r="I133" s="409"/>
      <c r="J133" s="409"/>
      <c r="K133" s="409"/>
      <c r="L133" s="409"/>
      <c r="M133" s="409"/>
    </row>
    <row r="134" spans="1:13" ht="42">
      <c r="A134" s="409"/>
      <c r="B134" s="409"/>
      <c r="C134" s="409"/>
      <c r="D134" s="409"/>
      <c r="E134" s="409" t="s">
        <v>4106</v>
      </c>
      <c r="F134" s="412" t="s">
        <v>989</v>
      </c>
      <c r="G134" s="412" t="s">
        <v>70</v>
      </c>
      <c r="H134" s="409"/>
      <c r="I134" s="409"/>
      <c r="J134" s="409"/>
      <c r="K134" s="409"/>
      <c r="L134" s="409"/>
      <c r="M134" s="409"/>
    </row>
    <row r="135" spans="1:13">
      <c r="A135" s="409"/>
      <c r="B135" s="409"/>
      <c r="C135" s="409"/>
      <c r="D135" s="409"/>
      <c r="E135" s="473" t="s">
        <v>1013</v>
      </c>
      <c r="F135" s="409"/>
      <c r="G135" s="409"/>
      <c r="H135" s="409"/>
      <c r="I135" s="409"/>
      <c r="J135" s="409"/>
      <c r="K135" s="409"/>
      <c r="L135" s="409"/>
      <c r="M135" s="409"/>
    </row>
    <row r="136" spans="1:13" ht="63">
      <c r="A136" s="409"/>
      <c r="B136" s="409"/>
      <c r="C136" s="409"/>
      <c r="D136" s="409"/>
      <c r="E136" s="409" t="s">
        <v>4107</v>
      </c>
      <c r="F136" s="412" t="s">
        <v>989</v>
      </c>
      <c r="G136" s="412" t="s">
        <v>70</v>
      </c>
      <c r="H136" s="409"/>
      <c r="I136" s="409"/>
      <c r="J136" s="409"/>
      <c r="K136" s="409"/>
      <c r="L136" s="409"/>
      <c r="M136" s="409"/>
    </row>
    <row r="137" spans="1:13" ht="168">
      <c r="A137" s="409"/>
      <c r="B137" s="409"/>
      <c r="C137" s="409"/>
      <c r="D137" s="409"/>
      <c r="E137" s="409" t="s">
        <v>4108</v>
      </c>
      <c r="F137" s="412" t="s">
        <v>989</v>
      </c>
      <c r="G137" s="412" t="s">
        <v>70</v>
      </c>
      <c r="H137" s="409"/>
      <c r="I137" s="409"/>
      <c r="J137" s="409"/>
      <c r="K137" s="409"/>
      <c r="L137" s="409"/>
      <c r="M137" s="409"/>
    </row>
    <row r="138" spans="1:13">
      <c r="A138" s="409"/>
      <c r="B138" s="409"/>
      <c r="C138" s="409"/>
      <c r="D138" s="409"/>
      <c r="E138" s="409" t="s">
        <v>1008</v>
      </c>
      <c r="F138" s="412" t="s">
        <v>989</v>
      </c>
      <c r="G138" s="412" t="s">
        <v>70</v>
      </c>
      <c r="H138" s="409"/>
      <c r="I138" s="409"/>
      <c r="J138" s="409"/>
      <c r="K138" s="409"/>
      <c r="L138" s="409"/>
      <c r="M138" s="409"/>
    </row>
    <row r="139" spans="1:13" ht="42">
      <c r="A139" s="409"/>
      <c r="B139" s="409"/>
      <c r="C139" s="409"/>
      <c r="D139" s="409"/>
      <c r="E139" s="409" t="s">
        <v>1012</v>
      </c>
      <c r="F139" s="412" t="s">
        <v>989</v>
      </c>
      <c r="G139" s="412" t="s">
        <v>70</v>
      </c>
      <c r="H139" s="409"/>
      <c r="I139" s="409"/>
      <c r="J139" s="409"/>
      <c r="K139" s="409"/>
      <c r="L139" s="409"/>
      <c r="M139" s="409"/>
    </row>
    <row r="140" spans="1:13">
      <c r="A140" s="409"/>
      <c r="B140" s="409"/>
      <c r="C140" s="409"/>
      <c r="D140" s="409"/>
      <c r="E140" s="409" t="s">
        <v>4109</v>
      </c>
      <c r="F140" s="412" t="s">
        <v>989</v>
      </c>
      <c r="G140" s="412" t="s">
        <v>70</v>
      </c>
      <c r="H140" s="409"/>
      <c r="I140" s="409"/>
      <c r="J140" s="409"/>
      <c r="K140" s="409"/>
      <c r="L140" s="409"/>
      <c r="M140" s="409"/>
    </row>
    <row r="141" spans="1:13">
      <c r="A141" s="409"/>
      <c r="B141" s="409"/>
      <c r="C141" s="409"/>
      <c r="D141" s="409"/>
      <c r="E141" s="409" t="s">
        <v>1014</v>
      </c>
      <c r="F141" s="412" t="s">
        <v>989</v>
      </c>
      <c r="G141" s="412" t="s">
        <v>70</v>
      </c>
      <c r="H141" s="409"/>
      <c r="I141" s="409"/>
      <c r="J141" s="409"/>
      <c r="K141" s="409"/>
      <c r="L141" s="409"/>
      <c r="M141" s="409"/>
    </row>
    <row r="142" spans="1:13">
      <c r="A142" s="409"/>
      <c r="B142" s="409"/>
      <c r="C142" s="409"/>
      <c r="D142" s="409"/>
      <c r="E142" s="632" t="s">
        <v>7</v>
      </c>
      <c r="F142" s="409"/>
      <c r="G142" s="409"/>
      <c r="H142" s="409"/>
      <c r="I142" s="409"/>
      <c r="J142" s="409"/>
      <c r="K142" s="409"/>
      <c r="L142" s="409"/>
      <c r="M142" s="409"/>
    </row>
    <row r="143" spans="1:13" ht="63">
      <c r="A143" s="413"/>
      <c r="B143" s="413"/>
      <c r="C143" s="413"/>
      <c r="D143" s="413"/>
      <c r="E143" s="413" t="s">
        <v>4110</v>
      </c>
      <c r="F143" s="413" t="s">
        <v>1015</v>
      </c>
      <c r="G143" s="413" t="s">
        <v>1016</v>
      </c>
      <c r="H143" s="413"/>
      <c r="I143" s="413"/>
      <c r="J143" s="413"/>
      <c r="K143" s="413"/>
      <c r="L143" s="413"/>
      <c r="M143" s="413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hyperlinks>
    <hyperlink ref="E114" r:id="rId1"/>
  </hyperlinks>
  <pageMargins left="0.15748031496062992" right="0.15748031496062992" top="0.74803149606299213" bottom="0.78" header="0.31496062992125984" footer="0.55000000000000004"/>
  <pageSetup paperSize="9" orientation="landscape" r:id="rId2"/>
  <headerFooter>
    <oddFooter>&amp;C&amp;A หน้าที่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R361"/>
  <sheetViews>
    <sheetView view="pageLayout" zoomScaleSheetLayoutView="100" workbookViewId="0">
      <selection sqref="A1:M2"/>
    </sheetView>
  </sheetViews>
  <sheetFormatPr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7.125" style="1" customWidth="1"/>
    <col min="8" max="8" width="14.25" style="1" customWidth="1"/>
    <col min="9" max="9" width="8.75" style="1" customWidth="1"/>
    <col min="10" max="10" width="7.125" style="1" customWidth="1"/>
    <col min="11" max="11" width="6.625" style="1" customWidth="1"/>
    <col min="12" max="12" width="7.875" style="1" customWidth="1"/>
    <col min="13" max="13" width="8.375" style="1" customWidth="1"/>
    <col min="14" max="16384" width="9" style="1"/>
  </cols>
  <sheetData>
    <row r="1" spans="1:13" ht="23.25" customHeight="1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13" ht="23.25" customHeight="1">
      <c r="A2" s="1518" t="s">
        <v>1981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13" ht="21" customHeight="1">
      <c r="A3" s="1519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45.75" customHeight="1">
      <c r="A4" s="1520"/>
      <c r="B4" s="1520"/>
      <c r="C4" s="1521"/>
      <c r="D4" s="1517"/>
      <c r="E4" s="1521"/>
      <c r="F4" s="149" t="s">
        <v>2</v>
      </c>
      <c r="G4" s="149" t="s">
        <v>0</v>
      </c>
      <c r="H4" s="149" t="s">
        <v>1</v>
      </c>
      <c r="I4" s="2" t="s">
        <v>5</v>
      </c>
      <c r="J4" s="150" t="s">
        <v>49</v>
      </c>
      <c r="K4" s="1139" t="s">
        <v>4063</v>
      </c>
      <c r="L4" s="150" t="s">
        <v>48</v>
      </c>
      <c r="M4" s="1517"/>
    </row>
    <row r="5" spans="1:13" ht="108" customHeight="1">
      <c r="A5" s="120"/>
      <c r="B5" s="708" t="s">
        <v>2559</v>
      </c>
      <c r="C5" s="127" t="s">
        <v>2394</v>
      </c>
      <c r="D5" s="128"/>
      <c r="E5" s="120"/>
      <c r="F5" s="120"/>
      <c r="G5" s="120"/>
      <c r="H5" s="127" t="s">
        <v>2407</v>
      </c>
      <c r="I5" s="129">
        <f>I152+I173+I196+I208+I228+I246+I281</f>
        <v>261910</v>
      </c>
      <c r="J5" s="130" t="s">
        <v>3835</v>
      </c>
      <c r="K5" s="130"/>
      <c r="L5" s="130"/>
      <c r="M5" s="120"/>
    </row>
    <row r="6" spans="1:13" s="72" customFormat="1" ht="105">
      <c r="A6" s="418" t="s">
        <v>3955</v>
      </c>
      <c r="B6" s="418" t="s">
        <v>2408</v>
      </c>
      <c r="C6" s="418" t="s">
        <v>2409</v>
      </c>
      <c r="D6" s="711"/>
      <c r="E6" s="418"/>
      <c r="F6" s="418"/>
      <c r="G6" s="712"/>
      <c r="H6" s="418" t="s">
        <v>20</v>
      </c>
      <c r="I6" s="713">
        <f>SUM(I7:I25)</f>
        <v>40000</v>
      </c>
      <c r="J6" s="714" t="s">
        <v>158</v>
      </c>
      <c r="K6" s="418"/>
      <c r="L6" s="715">
        <v>40000</v>
      </c>
      <c r="M6" s="418" t="s">
        <v>3013</v>
      </c>
    </row>
    <row r="7" spans="1:13" ht="42" customHeight="1">
      <c r="A7" s="404"/>
      <c r="B7" s="404"/>
      <c r="C7" s="404"/>
      <c r="D7" s="709" t="s">
        <v>3811</v>
      </c>
      <c r="E7" s="630" t="s">
        <v>6</v>
      </c>
      <c r="F7" s="404"/>
      <c r="G7" s="639"/>
      <c r="H7" s="404"/>
      <c r="I7" s="710"/>
      <c r="J7" s="598" t="s">
        <v>158</v>
      </c>
      <c r="K7" s="404"/>
      <c r="L7" s="408"/>
      <c r="M7" s="404" t="s">
        <v>2410</v>
      </c>
    </row>
    <row r="8" spans="1:13">
      <c r="A8" s="152"/>
      <c r="B8" s="152"/>
      <c r="C8" s="152"/>
      <c r="D8" s="152" t="s">
        <v>2753</v>
      </c>
      <c r="E8" s="152" t="s">
        <v>159</v>
      </c>
      <c r="F8" s="152" t="s">
        <v>160</v>
      </c>
      <c r="G8" s="159" t="s">
        <v>161</v>
      </c>
      <c r="H8" s="152" t="s">
        <v>162</v>
      </c>
      <c r="I8" s="156">
        <v>7800</v>
      </c>
      <c r="J8" s="152"/>
      <c r="K8" s="152" t="s">
        <v>189</v>
      </c>
      <c r="L8" s="152"/>
      <c r="M8" s="152"/>
    </row>
    <row r="9" spans="1:13">
      <c r="A9" s="152"/>
      <c r="B9" s="152"/>
      <c r="C9" s="152"/>
      <c r="D9" s="152" t="s">
        <v>2755</v>
      </c>
      <c r="E9" s="152" t="s">
        <v>2754</v>
      </c>
      <c r="F9" s="152" t="s">
        <v>163</v>
      </c>
      <c r="G9" s="160"/>
      <c r="H9" s="152" t="s">
        <v>164</v>
      </c>
      <c r="I9" s="160"/>
      <c r="J9" s="152"/>
      <c r="K9" s="152"/>
      <c r="L9" s="152"/>
      <c r="M9" s="152"/>
    </row>
    <row r="10" spans="1:13" ht="25.5" customHeight="1">
      <c r="A10" s="152"/>
      <c r="B10" s="152"/>
      <c r="C10" s="152"/>
      <c r="D10" s="152" t="s">
        <v>2756</v>
      </c>
      <c r="E10" s="152" t="s">
        <v>165</v>
      </c>
      <c r="F10" s="152" t="s">
        <v>166</v>
      </c>
      <c r="G10" s="159"/>
      <c r="H10" s="152" t="s">
        <v>167</v>
      </c>
      <c r="I10" s="156">
        <v>3000</v>
      </c>
      <c r="J10" s="152"/>
      <c r="K10" s="152"/>
      <c r="L10" s="152"/>
      <c r="M10" s="152"/>
    </row>
    <row r="11" spans="1:13">
      <c r="A11" s="152"/>
      <c r="B11" s="152"/>
      <c r="C11" s="152"/>
      <c r="D11" s="152" t="s">
        <v>2757</v>
      </c>
      <c r="E11" s="155" t="s">
        <v>168</v>
      </c>
      <c r="F11" s="152" t="s">
        <v>169</v>
      </c>
      <c r="G11" s="152"/>
      <c r="H11" s="152" t="s">
        <v>170</v>
      </c>
      <c r="I11" s="156"/>
      <c r="J11" s="152"/>
      <c r="K11" s="152"/>
      <c r="L11" s="152"/>
      <c r="M11" s="152"/>
    </row>
    <row r="12" spans="1:13">
      <c r="A12" s="152"/>
      <c r="B12" s="152"/>
      <c r="C12" s="152"/>
      <c r="E12" s="155" t="s">
        <v>171</v>
      </c>
      <c r="F12" s="152"/>
      <c r="G12" s="152"/>
      <c r="H12" s="152" t="s">
        <v>172</v>
      </c>
      <c r="I12" s="156"/>
      <c r="J12" s="152"/>
      <c r="K12" s="152"/>
      <c r="L12" s="152"/>
      <c r="M12" s="152"/>
    </row>
    <row r="13" spans="1:13">
      <c r="A13" s="152"/>
      <c r="B13" s="152"/>
      <c r="C13" s="152"/>
      <c r="D13" s="152"/>
      <c r="E13" s="155" t="s">
        <v>173</v>
      </c>
      <c r="F13" s="152" t="s">
        <v>160</v>
      </c>
      <c r="G13" s="152" t="s">
        <v>174</v>
      </c>
      <c r="H13" s="152" t="s">
        <v>175</v>
      </c>
      <c r="I13" s="156">
        <v>3600</v>
      </c>
      <c r="J13" s="152"/>
      <c r="K13" s="152"/>
      <c r="L13" s="152"/>
      <c r="M13" s="152"/>
    </row>
    <row r="14" spans="1:13">
      <c r="A14" s="152"/>
      <c r="B14" s="152"/>
      <c r="C14" s="152"/>
      <c r="D14" s="152"/>
      <c r="E14" s="152" t="s">
        <v>177</v>
      </c>
      <c r="F14" s="152" t="s">
        <v>163</v>
      </c>
      <c r="G14" s="152"/>
      <c r="H14" s="155" t="s">
        <v>123</v>
      </c>
      <c r="I14" s="156">
        <v>18400</v>
      </c>
      <c r="J14" s="152"/>
      <c r="K14" s="152"/>
      <c r="L14" s="152"/>
      <c r="M14" s="152"/>
    </row>
    <row r="15" spans="1:13" ht="24.75" customHeight="1">
      <c r="A15" s="152"/>
      <c r="B15" s="152"/>
      <c r="C15" s="152"/>
      <c r="D15" s="152"/>
      <c r="E15" s="152"/>
      <c r="F15" s="152" t="s">
        <v>166</v>
      </c>
      <c r="G15" s="152"/>
      <c r="H15" s="161"/>
      <c r="I15" s="158"/>
      <c r="J15" s="152"/>
      <c r="K15" s="152"/>
      <c r="L15" s="152"/>
      <c r="M15" s="152"/>
    </row>
    <row r="16" spans="1:13">
      <c r="A16" s="152"/>
      <c r="B16" s="152"/>
      <c r="C16" s="152"/>
      <c r="D16" s="152"/>
      <c r="E16" s="152"/>
      <c r="F16" s="152" t="s">
        <v>169</v>
      </c>
      <c r="G16" s="152"/>
      <c r="H16" s="152"/>
      <c r="I16" s="152"/>
      <c r="J16" s="152"/>
      <c r="K16" s="152"/>
      <c r="L16" s="152"/>
      <c r="M16" s="152"/>
    </row>
    <row r="17" spans="1:13">
      <c r="A17" s="152"/>
      <c r="B17" s="152"/>
      <c r="C17" s="152"/>
      <c r="D17" s="152"/>
      <c r="E17" s="152"/>
      <c r="F17" s="152" t="s">
        <v>2758</v>
      </c>
      <c r="G17" s="152"/>
      <c r="H17" s="161"/>
      <c r="I17" s="158"/>
      <c r="J17" s="152"/>
      <c r="K17" s="152"/>
      <c r="L17" s="152"/>
      <c r="M17" s="152"/>
    </row>
    <row r="18" spans="1:13">
      <c r="A18" s="152"/>
      <c r="B18" s="152"/>
      <c r="C18" s="152"/>
      <c r="D18" s="152"/>
      <c r="E18" s="152"/>
      <c r="F18" s="152" t="s">
        <v>2759</v>
      </c>
      <c r="G18" s="152"/>
      <c r="H18" s="152"/>
      <c r="I18" s="152"/>
      <c r="J18" s="152"/>
      <c r="K18" s="152"/>
      <c r="L18" s="152"/>
      <c r="M18" s="152"/>
    </row>
    <row r="19" spans="1:13">
      <c r="A19" s="152"/>
      <c r="B19" s="152"/>
      <c r="C19" s="152"/>
      <c r="D19" s="152"/>
      <c r="E19" s="152"/>
      <c r="F19" s="152" t="s">
        <v>178</v>
      </c>
      <c r="G19" s="152"/>
      <c r="H19" s="152"/>
      <c r="I19" s="152"/>
      <c r="J19" s="152"/>
      <c r="K19" s="152"/>
      <c r="L19" s="152"/>
      <c r="M19" s="152"/>
    </row>
    <row r="20" spans="1:13">
      <c r="A20" s="152"/>
      <c r="B20" s="152"/>
      <c r="C20" s="152"/>
      <c r="D20" s="152" t="s">
        <v>2760</v>
      </c>
      <c r="E20" s="152" t="s">
        <v>179</v>
      </c>
      <c r="F20" s="152" t="s">
        <v>163</v>
      </c>
      <c r="G20" s="152"/>
      <c r="H20" s="152" t="s">
        <v>180</v>
      </c>
      <c r="I20" s="162">
        <v>7200</v>
      </c>
      <c r="J20" s="152"/>
      <c r="K20" s="152"/>
      <c r="L20" s="152"/>
      <c r="M20" s="152"/>
    </row>
    <row r="21" spans="1:13">
      <c r="A21" s="152"/>
      <c r="B21" s="152"/>
      <c r="C21" s="152"/>
      <c r="D21" s="152" t="s">
        <v>2761</v>
      </c>
      <c r="E21" s="152" t="s">
        <v>181</v>
      </c>
      <c r="F21" s="152" t="s">
        <v>182</v>
      </c>
      <c r="G21" s="152"/>
      <c r="H21" s="152" t="s">
        <v>183</v>
      </c>
      <c r="I21" s="152"/>
      <c r="J21" s="152"/>
      <c r="K21" s="152"/>
      <c r="L21" s="152"/>
      <c r="M21" s="152"/>
    </row>
    <row r="22" spans="1:13" ht="19.5" customHeight="1">
      <c r="A22" s="163"/>
      <c r="B22" s="163"/>
      <c r="C22" s="163"/>
      <c r="D22" s="152" t="s">
        <v>2762</v>
      </c>
      <c r="E22" s="152" t="s">
        <v>184</v>
      </c>
      <c r="F22" s="163"/>
      <c r="G22" s="163"/>
      <c r="H22" s="152" t="s">
        <v>185</v>
      </c>
      <c r="I22" s="163"/>
      <c r="J22" s="163"/>
      <c r="K22" s="163"/>
      <c r="L22" s="163"/>
      <c r="M22" s="163"/>
    </row>
    <row r="23" spans="1:13">
      <c r="A23" s="152"/>
      <c r="B23" s="152"/>
      <c r="C23" s="152"/>
      <c r="D23" s="153" t="s">
        <v>2763</v>
      </c>
      <c r="E23" s="152" t="s">
        <v>2764</v>
      </c>
      <c r="F23" s="152"/>
      <c r="G23" s="155"/>
      <c r="H23" s="152" t="s">
        <v>186</v>
      </c>
      <c r="I23" s="156"/>
      <c r="J23" s="157"/>
      <c r="K23" s="152"/>
      <c r="L23" s="158"/>
      <c r="M23" s="152"/>
    </row>
    <row r="24" spans="1:13">
      <c r="A24" s="152"/>
      <c r="B24" s="152"/>
      <c r="C24" s="152"/>
      <c r="D24" s="153" t="s">
        <v>2765</v>
      </c>
      <c r="E24" s="152" t="s">
        <v>2766</v>
      </c>
      <c r="F24" s="152"/>
      <c r="G24" s="155"/>
      <c r="H24" s="152"/>
      <c r="I24" s="156"/>
      <c r="J24" s="157"/>
      <c r="K24" s="152"/>
      <c r="L24" s="158"/>
      <c r="M24" s="152"/>
    </row>
    <row r="25" spans="1:13">
      <c r="A25" s="152"/>
      <c r="B25" s="152"/>
      <c r="C25" s="152"/>
      <c r="D25" s="153" t="s">
        <v>2767</v>
      </c>
      <c r="E25" s="152"/>
      <c r="F25" s="152"/>
      <c r="G25" s="159"/>
      <c r="H25" s="152"/>
      <c r="I25" s="156"/>
      <c r="J25" s="152"/>
      <c r="K25" s="152"/>
      <c r="L25" s="152"/>
      <c r="M25" s="152"/>
    </row>
    <row r="26" spans="1:13">
      <c r="A26" s="164"/>
      <c r="B26" s="164"/>
      <c r="C26" s="164"/>
      <c r="D26" s="164" t="s">
        <v>2768</v>
      </c>
      <c r="E26" s="164"/>
      <c r="F26" s="164"/>
      <c r="G26" s="165"/>
      <c r="H26" s="166"/>
      <c r="I26" s="167"/>
      <c r="J26" s="164"/>
      <c r="K26" s="164"/>
      <c r="L26" s="164"/>
      <c r="M26" s="164"/>
    </row>
    <row r="27" spans="1:13" s="72" customFormat="1" ht="105">
      <c r="A27" s="418" t="s">
        <v>3955</v>
      </c>
      <c r="B27" s="418" t="s">
        <v>2411</v>
      </c>
      <c r="C27" s="418" t="s">
        <v>2412</v>
      </c>
      <c r="D27" s="711"/>
      <c r="E27" s="418"/>
      <c r="F27" s="418"/>
      <c r="G27" s="712"/>
      <c r="H27" s="418" t="s">
        <v>20</v>
      </c>
      <c r="I27" s="713">
        <f>SUM(I28:I47)</f>
        <v>8000</v>
      </c>
      <c r="J27" s="714" t="s">
        <v>158</v>
      </c>
      <c r="K27" s="418"/>
      <c r="L27" s="715">
        <v>8000</v>
      </c>
      <c r="M27" s="418" t="s">
        <v>3013</v>
      </c>
    </row>
    <row r="28" spans="1:13" ht="42">
      <c r="A28" s="404"/>
      <c r="B28" s="404"/>
      <c r="C28" s="404"/>
      <c r="D28" s="709" t="s">
        <v>2769</v>
      </c>
      <c r="E28" s="630" t="s">
        <v>6</v>
      </c>
      <c r="F28" s="404"/>
      <c r="G28" s="639"/>
      <c r="H28" s="404"/>
      <c r="I28" s="710"/>
      <c r="J28" s="598" t="s">
        <v>158</v>
      </c>
      <c r="K28" s="404"/>
      <c r="L28" s="408"/>
      <c r="M28" s="404" t="s">
        <v>2413</v>
      </c>
    </row>
    <row r="29" spans="1:13">
      <c r="A29" s="152"/>
      <c r="B29" s="152"/>
      <c r="C29" s="152"/>
      <c r="D29" s="153" t="s">
        <v>2770</v>
      </c>
      <c r="E29" s="152" t="s">
        <v>188</v>
      </c>
      <c r="F29" s="152"/>
      <c r="G29" s="159"/>
      <c r="H29" s="152"/>
      <c r="I29" s="156"/>
      <c r="J29" s="152"/>
      <c r="K29" s="152" t="s">
        <v>189</v>
      </c>
      <c r="L29" s="152"/>
      <c r="M29" s="152"/>
    </row>
    <row r="30" spans="1:13" ht="24" customHeight="1">
      <c r="A30" s="152"/>
      <c r="B30" s="152"/>
      <c r="C30" s="152"/>
      <c r="D30" s="152" t="s">
        <v>2771</v>
      </c>
      <c r="E30" s="152" t="s">
        <v>190</v>
      </c>
      <c r="F30" s="152"/>
      <c r="G30" s="160"/>
      <c r="H30" s="152"/>
      <c r="I30" s="160"/>
      <c r="J30" s="152"/>
      <c r="K30" s="152"/>
      <c r="L30" s="152"/>
      <c r="M30" s="152"/>
    </row>
    <row r="31" spans="1:13">
      <c r="A31" s="152"/>
      <c r="B31" s="152"/>
      <c r="C31" s="152"/>
      <c r="D31" s="152" t="s">
        <v>2772</v>
      </c>
      <c r="E31" s="152" t="s">
        <v>192</v>
      </c>
      <c r="F31" s="152"/>
      <c r="G31" s="159"/>
      <c r="H31" s="152"/>
      <c r="I31" s="156"/>
      <c r="J31" s="152"/>
      <c r="K31" s="152"/>
      <c r="L31" s="152"/>
      <c r="M31" s="152"/>
    </row>
    <row r="32" spans="1:13">
      <c r="A32" s="152"/>
      <c r="B32" s="152"/>
      <c r="C32" s="152"/>
      <c r="D32" s="152" t="s">
        <v>2773</v>
      </c>
      <c r="E32" s="155" t="s">
        <v>179</v>
      </c>
      <c r="F32" s="152" t="s">
        <v>193</v>
      </c>
      <c r="G32" s="152" t="s">
        <v>194</v>
      </c>
      <c r="H32" s="152" t="s">
        <v>195</v>
      </c>
      <c r="I32" s="156">
        <v>8000</v>
      </c>
      <c r="J32" s="152"/>
      <c r="K32" s="152" t="s">
        <v>2774</v>
      </c>
      <c r="L32" s="152"/>
      <c r="M32" s="152"/>
    </row>
    <row r="33" spans="1:13">
      <c r="A33" s="152"/>
      <c r="B33" s="152"/>
      <c r="C33" s="152"/>
      <c r="D33" s="152" t="s">
        <v>2775</v>
      </c>
      <c r="E33" s="155" t="s">
        <v>197</v>
      </c>
      <c r="F33" s="152" t="s">
        <v>198</v>
      </c>
      <c r="G33" s="152"/>
      <c r="H33" s="152" t="s">
        <v>183</v>
      </c>
      <c r="I33" s="156"/>
      <c r="J33" s="152"/>
      <c r="K33" s="152" t="s">
        <v>424</v>
      </c>
      <c r="L33" s="152"/>
      <c r="M33" s="152"/>
    </row>
    <row r="34" spans="1:13" ht="22.5" customHeight="1">
      <c r="A34" s="152"/>
      <c r="B34" s="152"/>
      <c r="C34" s="152"/>
      <c r="D34" s="152" t="s">
        <v>191</v>
      </c>
      <c r="E34" s="155" t="s">
        <v>199</v>
      </c>
      <c r="F34" s="152" t="s">
        <v>200</v>
      </c>
      <c r="G34" s="152"/>
      <c r="H34" s="152" t="s">
        <v>201</v>
      </c>
      <c r="I34" s="156"/>
      <c r="J34" s="152"/>
      <c r="K34" s="152"/>
      <c r="L34" s="152"/>
      <c r="M34" s="152"/>
    </row>
    <row r="35" spans="1:13">
      <c r="A35" s="152"/>
      <c r="B35" s="152"/>
      <c r="C35" s="152"/>
      <c r="D35" s="152" t="s">
        <v>1146</v>
      </c>
      <c r="E35" s="155" t="s">
        <v>2776</v>
      </c>
      <c r="F35" s="152" t="s">
        <v>196</v>
      </c>
      <c r="G35" s="152"/>
      <c r="H35" s="155" t="s">
        <v>202</v>
      </c>
      <c r="I35" s="156"/>
      <c r="J35" s="152"/>
      <c r="K35" s="152"/>
      <c r="L35" s="152"/>
      <c r="M35" s="152"/>
    </row>
    <row r="36" spans="1:13">
      <c r="A36" s="152"/>
      <c r="B36" s="152"/>
      <c r="C36" s="152"/>
      <c r="D36" s="152" t="s">
        <v>2777</v>
      </c>
      <c r="E36" s="152" t="s">
        <v>2778</v>
      </c>
      <c r="F36" s="152"/>
      <c r="G36" s="152"/>
      <c r="H36" s="155" t="s">
        <v>2779</v>
      </c>
      <c r="I36" s="156"/>
      <c r="J36" s="152"/>
      <c r="K36" s="152"/>
      <c r="L36" s="152"/>
      <c r="M36" s="152"/>
    </row>
    <row r="37" spans="1:13">
      <c r="A37" s="152"/>
      <c r="B37" s="152"/>
      <c r="C37" s="152"/>
      <c r="D37" s="152" t="s">
        <v>2780</v>
      </c>
      <c r="E37" s="152" t="s">
        <v>2781</v>
      </c>
      <c r="F37" s="152"/>
      <c r="G37" s="152"/>
      <c r="H37" s="155" t="s">
        <v>2782</v>
      </c>
      <c r="I37" s="162"/>
      <c r="J37" s="152"/>
      <c r="K37" s="152"/>
      <c r="L37" s="152"/>
      <c r="M37" s="152"/>
    </row>
    <row r="38" spans="1:13">
      <c r="A38" s="152"/>
      <c r="B38" s="152"/>
      <c r="C38" s="152"/>
      <c r="D38" s="152" t="s">
        <v>191</v>
      </c>
      <c r="E38" s="152" t="s">
        <v>2783</v>
      </c>
      <c r="F38" s="152"/>
      <c r="G38" s="152"/>
      <c r="H38" s="152" t="s">
        <v>2784</v>
      </c>
      <c r="I38" s="152"/>
      <c r="J38" s="152"/>
      <c r="K38" s="152"/>
      <c r="L38" s="152"/>
      <c r="M38" s="152"/>
    </row>
    <row r="39" spans="1:13">
      <c r="A39" s="152"/>
      <c r="B39" s="152"/>
      <c r="C39" s="152"/>
      <c r="D39" s="152" t="s">
        <v>2785</v>
      </c>
      <c r="E39" s="152" t="s">
        <v>2786</v>
      </c>
      <c r="F39" s="152"/>
      <c r="G39" s="152"/>
      <c r="H39" s="152"/>
      <c r="I39" s="152"/>
      <c r="J39" s="152"/>
      <c r="K39" s="152"/>
      <c r="L39" s="152"/>
      <c r="M39" s="152"/>
    </row>
    <row r="40" spans="1:13">
      <c r="A40" s="152"/>
      <c r="B40" s="152"/>
      <c r="C40" s="152"/>
      <c r="D40" s="152" t="s">
        <v>176</v>
      </c>
      <c r="E40" s="152" t="s">
        <v>2787</v>
      </c>
      <c r="F40" s="152"/>
      <c r="G40" s="152"/>
      <c r="H40" s="152"/>
      <c r="I40" s="152"/>
      <c r="J40" s="152"/>
      <c r="K40" s="152"/>
      <c r="L40" s="152"/>
      <c r="M40" s="152"/>
    </row>
    <row r="41" spans="1:13">
      <c r="A41" s="152"/>
      <c r="B41" s="152"/>
      <c r="C41" s="152"/>
      <c r="D41" s="152" t="s">
        <v>2788</v>
      </c>
      <c r="E41" s="152" t="s">
        <v>204</v>
      </c>
      <c r="F41" s="152" t="s">
        <v>200</v>
      </c>
      <c r="G41" s="152" t="s">
        <v>205</v>
      </c>
      <c r="H41" s="155"/>
      <c r="I41" s="158"/>
      <c r="J41" s="152"/>
      <c r="K41" s="152" t="s">
        <v>2789</v>
      </c>
      <c r="L41" s="152"/>
      <c r="M41" s="152"/>
    </row>
    <row r="42" spans="1:13">
      <c r="A42" s="152"/>
      <c r="B42" s="152"/>
      <c r="C42" s="152"/>
      <c r="D42" s="152" t="s">
        <v>2790</v>
      </c>
      <c r="E42" s="152" t="s">
        <v>206</v>
      </c>
      <c r="F42" s="152" t="s">
        <v>196</v>
      </c>
      <c r="G42" s="152"/>
      <c r="H42" s="152"/>
      <c r="I42" s="152"/>
      <c r="J42" s="152"/>
      <c r="K42" s="155">
        <v>59</v>
      </c>
      <c r="L42" s="152"/>
      <c r="M42" s="152"/>
    </row>
    <row r="43" spans="1:13">
      <c r="A43" s="152"/>
      <c r="B43" s="152"/>
      <c r="C43" s="152"/>
      <c r="D43" s="152" t="s">
        <v>2791</v>
      </c>
      <c r="E43" s="152" t="s">
        <v>197</v>
      </c>
      <c r="F43" s="152"/>
      <c r="G43" s="152"/>
      <c r="H43" s="152"/>
      <c r="I43" s="152"/>
      <c r="J43" s="152"/>
      <c r="K43" s="152"/>
      <c r="L43" s="152"/>
      <c r="M43" s="152"/>
    </row>
    <row r="44" spans="1:13">
      <c r="A44" s="152"/>
      <c r="B44" s="152"/>
      <c r="C44" s="152"/>
      <c r="D44" s="152" t="s">
        <v>2792</v>
      </c>
      <c r="E44" s="152" t="s">
        <v>207</v>
      </c>
      <c r="F44" s="152"/>
      <c r="G44" s="152"/>
      <c r="H44" s="152"/>
      <c r="I44" s="152"/>
      <c r="J44" s="152"/>
      <c r="K44" s="152"/>
      <c r="L44" s="152"/>
      <c r="M44" s="152"/>
    </row>
    <row r="45" spans="1:13">
      <c r="A45" s="152"/>
      <c r="B45" s="152"/>
      <c r="C45" s="152"/>
      <c r="D45" s="152" t="s">
        <v>2793</v>
      </c>
      <c r="E45" s="152" t="s">
        <v>208</v>
      </c>
      <c r="F45" s="152"/>
      <c r="G45" s="152"/>
      <c r="H45" s="152"/>
      <c r="I45" s="152"/>
      <c r="J45" s="152"/>
      <c r="K45" s="152"/>
      <c r="L45" s="152"/>
      <c r="M45" s="152"/>
    </row>
    <row r="46" spans="1:13">
      <c r="A46" s="163"/>
      <c r="B46" s="163"/>
      <c r="C46" s="163"/>
      <c r="D46" s="152"/>
      <c r="E46" s="152" t="s">
        <v>2794</v>
      </c>
      <c r="F46" s="163"/>
      <c r="G46" s="163"/>
      <c r="H46" s="163"/>
      <c r="I46" s="163"/>
      <c r="J46" s="163"/>
      <c r="K46" s="163"/>
      <c r="L46" s="163"/>
      <c r="M46" s="163"/>
    </row>
    <row r="47" spans="1:13">
      <c r="A47" s="152"/>
      <c r="B47" s="152"/>
      <c r="C47" s="152"/>
      <c r="D47" s="153"/>
      <c r="E47" s="152" t="s">
        <v>2795</v>
      </c>
      <c r="F47" s="152"/>
      <c r="G47" s="155"/>
      <c r="H47" s="152"/>
      <c r="I47" s="156"/>
      <c r="J47" s="157"/>
      <c r="K47" s="152"/>
      <c r="L47" s="158"/>
      <c r="M47" s="152"/>
    </row>
    <row r="48" spans="1:13" ht="42">
      <c r="A48" s="418" t="s">
        <v>3955</v>
      </c>
      <c r="B48" s="418" t="s">
        <v>2416</v>
      </c>
      <c r="C48" s="144" t="s">
        <v>2415</v>
      </c>
      <c r="D48" s="144"/>
      <c r="E48" s="716" t="s">
        <v>6</v>
      </c>
      <c r="F48" s="144"/>
      <c r="G48" s="717"/>
      <c r="H48" s="144" t="s">
        <v>20</v>
      </c>
      <c r="I48" s="713">
        <f>SUM(I49:I62)</f>
        <v>10000</v>
      </c>
      <c r="J48" s="714" t="s">
        <v>158</v>
      </c>
      <c r="K48" s="144"/>
      <c r="L48" s="715">
        <v>10000</v>
      </c>
      <c r="M48" s="144" t="s">
        <v>3013</v>
      </c>
    </row>
    <row r="49" spans="1:13" ht="126">
      <c r="A49" s="404"/>
      <c r="B49" s="404"/>
      <c r="C49" s="404"/>
      <c r="D49" s="709" t="s">
        <v>4111</v>
      </c>
      <c r="E49" s="404" t="s">
        <v>3814</v>
      </c>
      <c r="F49" s="404" t="s">
        <v>3813</v>
      </c>
      <c r="G49" s="386" t="s">
        <v>210</v>
      </c>
      <c r="H49" s="404" t="s">
        <v>3812</v>
      </c>
      <c r="I49" s="710">
        <v>1950</v>
      </c>
      <c r="J49" s="404"/>
      <c r="K49" s="404" t="s">
        <v>212</v>
      </c>
      <c r="L49" s="404"/>
      <c r="M49" s="404" t="s">
        <v>2414</v>
      </c>
    </row>
    <row r="50" spans="1:13">
      <c r="A50" s="152"/>
      <c r="B50" s="152"/>
      <c r="C50" s="152"/>
      <c r="D50" s="153"/>
      <c r="E50" s="152" t="s">
        <v>221</v>
      </c>
      <c r="F50" s="152" t="s">
        <v>209</v>
      </c>
      <c r="G50" s="159" t="s">
        <v>210</v>
      </c>
      <c r="H50" s="152" t="s">
        <v>167</v>
      </c>
      <c r="I50" s="156"/>
      <c r="J50" s="152"/>
      <c r="K50" s="152"/>
      <c r="L50" s="152"/>
      <c r="M50" s="152"/>
    </row>
    <row r="51" spans="1:13">
      <c r="A51" s="152"/>
      <c r="B51" s="152"/>
      <c r="C51" s="152"/>
      <c r="D51" s="152"/>
      <c r="E51" s="152" t="s">
        <v>223</v>
      </c>
      <c r="F51" s="152" t="s">
        <v>213</v>
      </c>
      <c r="G51" s="152"/>
      <c r="H51" s="152" t="s">
        <v>219</v>
      </c>
      <c r="I51" s="156"/>
      <c r="J51" s="152"/>
      <c r="K51" s="152"/>
      <c r="L51" s="152"/>
      <c r="M51" s="152"/>
    </row>
    <row r="52" spans="1:13">
      <c r="A52" s="152"/>
      <c r="B52" s="152"/>
      <c r="C52" s="152"/>
      <c r="D52" s="152"/>
      <c r="E52" s="152" t="s">
        <v>225</v>
      </c>
      <c r="F52" s="152" t="s">
        <v>215</v>
      </c>
      <c r="G52" s="152"/>
      <c r="H52" s="155" t="s">
        <v>220</v>
      </c>
      <c r="I52" s="156">
        <v>750</v>
      </c>
      <c r="J52" s="152"/>
      <c r="K52" s="152"/>
      <c r="L52" s="152"/>
      <c r="M52" s="152"/>
    </row>
    <row r="53" spans="1:13">
      <c r="A53" s="152"/>
      <c r="B53" s="152"/>
      <c r="C53" s="152"/>
      <c r="D53" s="152"/>
      <c r="E53" s="152" t="s">
        <v>2796</v>
      </c>
      <c r="F53" s="152" t="s">
        <v>217</v>
      </c>
      <c r="G53" s="152"/>
      <c r="H53" s="155" t="s">
        <v>222</v>
      </c>
      <c r="I53" s="162">
        <v>3000</v>
      </c>
      <c r="J53" s="152"/>
      <c r="K53" s="152" t="s">
        <v>189</v>
      </c>
      <c r="L53" s="152"/>
      <c r="M53" s="152"/>
    </row>
    <row r="54" spans="1:13">
      <c r="A54" s="152"/>
      <c r="B54" s="152"/>
      <c r="C54" s="152"/>
      <c r="D54" s="152"/>
      <c r="E54" s="152" t="s">
        <v>2797</v>
      </c>
      <c r="F54" s="152" t="s">
        <v>218</v>
      </c>
      <c r="G54" s="152"/>
      <c r="H54" s="152" t="s">
        <v>224</v>
      </c>
      <c r="I54" s="152"/>
      <c r="J54" s="152"/>
      <c r="K54" s="152"/>
      <c r="L54" s="152"/>
      <c r="M54" s="152"/>
    </row>
    <row r="55" spans="1:13">
      <c r="A55" s="152"/>
      <c r="B55" s="152"/>
      <c r="C55" s="152"/>
      <c r="D55" s="152"/>
      <c r="E55" s="152" t="s">
        <v>226</v>
      </c>
      <c r="F55" s="152"/>
      <c r="G55" s="152"/>
      <c r="H55" s="409"/>
      <c r="I55" s="409"/>
      <c r="J55" s="409"/>
      <c r="K55" s="409"/>
      <c r="L55" s="152"/>
      <c r="M55" s="152"/>
    </row>
    <row r="56" spans="1:13">
      <c r="A56" s="152"/>
      <c r="B56" s="152"/>
      <c r="C56" s="152"/>
      <c r="D56" s="153"/>
      <c r="E56" s="155" t="s">
        <v>227</v>
      </c>
      <c r="F56" s="152" t="s">
        <v>209</v>
      </c>
      <c r="G56" s="155" t="s">
        <v>210</v>
      </c>
      <c r="H56" s="152" t="s">
        <v>211</v>
      </c>
      <c r="I56" s="156">
        <v>1950</v>
      </c>
      <c r="J56" s="159"/>
      <c r="K56" s="152" t="s">
        <v>228</v>
      </c>
      <c r="L56" s="162"/>
      <c r="M56" s="152"/>
    </row>
    <row r="57" spans="1:13">
      <c r="A57" s="152"/>
      <c r="B57" s="152"/>
      <c r="C57" s="152"/>
      <c r="D57" s="153"/>
      <c r="E57" s="152" t="s">
        <v>229</v>
      </c>
      <c r="F57" s="152" t="s">
        <v>213</v>
      </c>
      <c r="G57" s="155"/>
      <c r="H57" s="152" t="s">
        <v>214</v>
      </c>
      <c r="I57" s="156"/>
      <c r="J57" s="152"/>
      <c r="K57" s="152"/>
      <c r="L57" s="152"/>
      <c r="M57" s="152"/>
    </row>
    <row r="58" spans="1:13">
      <c r="A58" s="152"/>
      <c r="B58" s="152"/>
      <c r="C58" s="152"/>
      <c r="D58" s="152"/>
      <c r="E58" s="152" t="s">
        <v>231</v>
      </c>
      <c r="F58" s="152" t="s">
        <v>215</v>
      </c>
      <c r="G58" s="159"/>
      <c r="H58" s="152" t="s">
        <v>216</v>
      </c>
      <c r="I58" s="160"/>
      <c r="J58" s="152"/>
      <c r="K58" s="152"/>
      <c r="L58" s="152"/>
      <c r="M58" s="152"/>
    </row>
    <row r="59" spans="1:13">
      <c r="A59" s="152"/>
      <c r="B59" s="152"/>
      <c r="C59" s="152"/>
      <c r="D59" s="152"/>
      <c r="E59" s="152" t="s">
        <v>232</v>
      </c>
      <c r="F59" s="152" t="s">
        <v>217</v>
      </c>
      <c r="G59" s="159"/>
      <c r="H59" s="152" t="s">
        <v>167</v>
      </c>
      <c r="I59" s="156">
        <v>750</v>
      </c>
      <c r="J59" s="152"/>
      <c r="K59" s="152"/>
      <c r="L59" s="152"/>
      <c r="M59" s="152"/>
    </row>
    <row r="60" spans="1:13">
      <c r="A60" s="152"/>
      <c r="B60" s="152"/>
      <c r="C60" s="152"/>
      <c r="D60" s="152"/>
      <c r="E60" s="152"/>
      <c r="F60" s="152" t="s">
        <v>218</v>
      </c>
      <c r="G60" s="159"/>
      <c r="H60" s="152" t="s">
        <v>219</v>
      </c>
      <c r="I60" s="156"/>
      <c r="J60" s="152"/>
      <c r="K60" s="152"/>
      <c r="L60" s="152"/>
      <c r="M60" s="152"/>
    </row>
    <row r="61" spans="1:13">
      <c r="A61" s="152"/>
      <c r="B61" s="152"/>
      <c r="C61" s="152"/>
      <c r="D61" s="152"/>
      <c r="E61" s="152"/>
      <c r="F61" s="152"/>
      <c r="G61" s="152"/>
      <c r="H61" s="155" t="s">
        <v>220</v>
      </c>
      <c r="I61" s="156"/>
      <c r="J61" s="152"/>
      <c r="K61" s="152"/>
      <c r="L61" s="152"/>
      <c r="M61" s="152"/>
    </row>
    <row r="62" spans="1:13">
      <c r="A62" s="164"/>
      <c r="B62" s="164"/>
      <c r="C62" s="164"/>
      <c r="D62" s="164"/>
      <c r="E62" s="168"/>
      <c r="F62" s="164"/>
      <c r="G62" s="169"/>
      <c r="H62" s="168" t="s">
        <v>2798</v>
      </c>
      <c r="I62" s="170">
        <v>1600</v>
      </c>
      <c r="J62" s="164"/>
      <c r="K62" s="164"/>
      <c r="L62" s="164"/>
      <c r="M62" s="164"/>
    </row>
    <row r="63" spans="1:13" s="72" customFormat="1" ht="84">
      <c r="A63" s="418" t="s">
        <v>3955</v>
      </c>
      <c r="B63" s="418" t="s">
        <v>2417</v>
      </c>
      <c r="C63" s="418" t="s">
        <v>2418</v>
      </c>
      <c r="D63" s="711"/>
      <c r="E63" s="418"/>
      <c r="F63" s="418"/>
      <c r="G63" s="712"/>
      <c r="H63" s="418" t="s">
        <v>20</v>
      </c>
      <c r="I63" s="713">
        <f>SUM(I64:I87)</f>
        <v>30000</v>
      </c>
      <c r="J63" s="714" t="s">
        <v>158</v>
      </c>
      <c r="K63" s="418" t="s">
        <v>2799</v>
      </c>
      <c r="L63" s="715">
        <v>30000</v>
      </c>
      <c r="M63" s="712" t="s">
        <v>3013</v>
      </c>
    </row>
    <row r="64" spans="1:13" ht="25.5" customHeight="1">
      <c r="A64" s="404"/>
      <c r="B64" s="405"/>
      <c r="C64" s="404"/>
      <c r="D64" s="709" t="s">
        <v>233</v>
      </c>
      <c r="E64" s="630" t="s">
        <v>234</v>
      </c>
      <c r="F64" s="404"/>
      <c r="G64" s="639"/>
      <c r="H64" s="404"/>
      <c r="I64" s="710"/>
      <c r="J64" s="598"/>
      <c r="K64" s="404"/>
      <c r="L64" s="408"/>
      <c r="M64" s="639" t="s">
        <v>3815</v>
      </c>
    </row>
    <row r="65" spans="1:252" ht="24.75" customHeight="1">
      <c r="A65" s="152"/>
      <c r="B65" s="152"/>
      <c r="C65" s="152"/>
      <c r="D65" s="153" t="s">
        <v>2800</v>
      </c>
      <c r="E65" s="155" t="s">
        <v>236</v>
      </c>
      <c r="F65" s="152" t="s">
        <v>237</v>
      </c>
      <c r="G65" s="152" t="s">
        <v>238</v>
      </c>
      <c r="H65" s="152" t="s">
        <v>239</v>
      </c>
      <c r="I65" s="156">
        <v>17980</v>
      </c>
      <c r="J65" s="152"/>
      <c r="K65" s="152"/>
      <c r="L65" s="152"/>
      <c r="M65" s="152" t="s">
        <v>3816</v>
      </c>
    </row>
    <row r="66" spans="1:252" ht="23.25" customHeight="1">
      <c r="A66" s="152"/>
      <c r="B66" s="152"/>
      <c r="C66" s="152"/>
      <c r="D66" s="152" t="s">
        <v>2801</v>
      </c>
      <c r="E66" s="155" t="s">
        <v>240</v>
      </c>
      <c r="F66" s="152" t="s">
        <v>241</v>
      </c>
      <c r="G66" s="152"/>
      <c r="H66" s="152" t="s">
        <v>235</v>
      </c>
      <c r="I66" s="156"/>
      <c r="J66" s="152"/>
      <c r="K66" s="152"/>
      <c r="L66" s="152"/>
      <c r="M66" s="152"/>
    </row>
    <row r="67" spans="1:252">
      <c r="A67" s="152"/>
      <c r="B67" s="152"/>
      <c r="C67" s="152"/>
      <c r="D67" s="152" t="s">
        <v>2802</v>
      </c>
      <c r="E67" s="152" t="s">
        <v>242</v>
      </c>
      <c r="F67" s="152" t="s">
        <v>235</v>
      </c>
      <c r="G67" s="152"/>
      <c r="H67" s="155" t="s">
        <v>243</v>
      </c>
      <c r="I67" s="156"/>
      <c r="J67" s="152"/>
      <c r="K67" s="152"/>
      <c r="L67" s="152"/>
      <c r="M67" s="152"/>
    </row>
    <row r="68" spans="1:252">
      <c r="A68" s="152"/>
      <c r="B68" s="152"/>
      <c r="C68" s="152"/>
      <c r="D68" s="152" t="s">
        <v>2803</v>
      </c>
      <c r="E68" s="152" t="s">
        <v>245</v>
      </c>
      <c r="F68" s="152"/>
      <c r="G68" s="152"/>
      <c r="H68" s="155" t="s">
        <v>2804</v>
      </c>
      <c r="I68" s="162"/>
      <c r="J68" s="152"/>
      <c r="K68" s="152"/>
      <c r="L68" s="152"/>
      <c r="M68" s="152"/>
    </row>
    <row r="69" spans="1:252">
      <c r="A69" s="152"/>
      <c r="B69" s="152"/>
      <c r="C69" s="152"/>
      <c r="D69" s="155">
        <v>2535</v>
      </c>
      <c r="E69" s="152"/>
      <c r="F69" s="152"/>
      <c r="G69" s="152"/>
      <c r="H69" s="155" t="s">
        <v>2805</v>
      </c>
      <c r="I69" s="162"/>
      <c r="J69" s="152"/>
      <c r="K69" s="152"/>
      <c r="L69" s="152"/>
      <c r="M69" s="152"/>
    </row>
    <row r="70" spans="1:252" ht="25.5" customHeight="1">
      <c r="A70" s="152"/>
      <c r="B70" s="152"/>
      <c r="C70" s="152"/>
      <c r="D70" s="152" t="s">
        <v>2806</v>
      </c>
      <c r="E70" s="155" t="s">
        <v>246</v>
      </c>
      <c r="F70" s="152"/>
      <c r="G70" s="152"/>
      <c r="H70" s="152" t="s">
        <v>2807</v>
      </c>
      <c r="I70" s="152"/>
      <c r="J70" s="152"/>
      <c r="K70" s="152"/>
      <c r="L70" s="152"/>
      <c r="M70" s="152"/>
    </row>
    <row r="71" spans="1:252">
      <c r="A71" s="152"/>
      <c r="B71" s="152"/>
      <c r="C71" s="155"/>
      <c r="D71" s="152" t="s">
        <v>2811</v>
      </c>
      <c r="E71" s="152" t="s">
        <v>248</v>
      </c>
      <c r="F71" s="152"/>
      <c r="G71" s="152"/>
      <c r="H71" s="155" t="s">
        <v>2808</v>
      </c>
      <c r="I71" s="158"/>
      <c r="J71" s="152"/>
      <c r="K71" s="152"/>
      <c r="L71" s="152"/>
      <c r="M71" s="152"/>
    </row>
    <row r="72" spans="1:252">
      <c r="A72" s="152"/>
      <c r="B72" s="152"/>
      <c r="C72" s="152"/>
      <c r="D72" s="152" t="s">
        <v>2800</v>
      </c>
      <c r="E72" s="152" t="s">
        <v>249</v>
      </c>
      <c r="F72" s="152"/>
      <c r="G72" s="152"/>
      <c r="H72" s="152" t="s">
        <v>250</v>
      </c>
      <c r="I72" s="152"/>
      <c r="J72" s="152"/>
      <c r="K72" s="152"/>
      <c r="L72" s="152"/>
      <c r="M72" s="152"/>
    </row>
    <row r="73" spans="1:252">
      <c r="A73" s="152"/>
      <c r="B73" s="152"/>
      <c r="C73" s="152"/>
      <c r="D73" s="152" t="s">
        <v>2809</v>
      </c>
      <c r="E73" s="152" t="s">
        <v>235</v>
      </c>
      <c r="F73" s="152"/>
      <c r="G73" s="152"/>
      <c r="H73" s="152" t="s">
        <v>251</v>
      </c>
      <c r="I73" s="152"/>
      <c r="J73" s="152"/>
      <c r="K73" s="152"/>
      <c r="L73" s="152"/>
      <c r="M73" s="152"/>
    </row>
    <row r="74" spans="1:252">
      <c r="A74" s="152"/>
      <c r="B74" s="152"/>
      <c r="C74" s="152"/>
      <c r="D74" s="152" t="s">
        <v>235</v>
      </c>
      <c r="E74" s="152"/>
      <c r="F74" s="152"/>
      <c r="G74" s="152"/>
      <c r="H74" s="152" t="s">
        <v>247</v>
      </c>
      <c r="I74" s="152"/>
      <c r="J74" s="152"/>
      <c r="K74" s="152"/>
      <c r="L74" s="152"/>
      <c r="M74" s="152"/>
    </row>
    <row r="75" spans="1:252" s="10" customFormat="1">
      <c r="A75" s="152"/>
      <c r="B75" s="152"/>
      <c r="C75" s="152"/>
      <c r="D75" s="152" t="s">
        <v>2810</v>
      </c>
      <c r="E75" s="152" t="s">
        <v>253</v>
      </c>
      <c r="F75" s="152"/>
      <c r="G75" s="152"/>
      <c r="H75" s="152" t="s">
        <v>255</v>
      </c>
      <c r="I75" s="152"/>
      <c r="J75" s="152"/>
      <c r="K75" s="152"/>
      <c r="L75" s="152"/>
      <c r="M75" s="1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s="10" customFormat="1">
      <c r="A76" s="152"/>
      <c r="B76" s="152"/>
      <c r="C76" s="152"/>
      <c r="D76" s="152" t="s">
        <v>2811</v>
      </c>
      <c r="E76" s="152" t="s">
        <v>254</v>
      </c>
      <c r="F76" s="152"/>
      <c r="G76" s="152"/>
      <c r="H76" s="152" t="s">
        <v>257</v>
      </c>
      <c r="I76" s="152"/>
      <c r="J76" s="152"/>
      <c r="K76" s="152"/>
      <c r="L76" s="152"/>
      <c r="M76" s="1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s="172" customFormat="1" ht="24.75" customHeight="1">
      <c r="A77" s="152"/>
      <c r="B77" s="152"/>
      <c r="C77" s="152"/>
      <c r="D77" s="152" t="s">
        <v>2812</v>
      </c>
      <c r="E77" s="152" t="s">
        <v>256</v>
      </c>
      <c r="F77" s="163"/>
      <c r="G77" s="163"/>
      <c r="H77" s="152" t="s">
        <v>259</v>
      </c>
      <c r="I77" s="163"/>
      <c r="J77" s="152"/>
      <c r="K77" s="152"/>
      <c r="L77" s="152"/>
      <c r="M77" s="1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s="172" customFormat="1">
      <c r="A78" s="152"/>
      <c r="B78" s="152"/>
      <c r="C78" s="152"/>
      <c r="D78" s="152" t="s">
        <v>2813</v>
      </c>
      <c r="E78" s="152" t="s">
        <v>258</v>
      </c>
      <c r="F78" s="163"/>
      <c r="G78" s="163"/>
      <c r="H78" s="152" t="s">
        <v>2814</v>
      </c>
      <c r="I78" s="163"/>
      <c r="J78" s="152"/>
      <c r="K78" s="152"/>
      <c r="L78" s="152"/>
      <c r="M78" s="1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s="172" customFormat="1">
      <c r="A79" s="152"/>
      <c r="B79" s="152"/>
      <c r="C79" s="152"/>
      <c r="D79" s="152" t="s">
        <v>235</v>
      </c>
      <c r="E79" s="152" t="s">
        <v>260</v>
      </c>
      <c r="F79" s="152"/>
      <c r="G79" s="155"/>
      <c r="H79" s="152" t="s">
        <v>262</v>
      </c>
      <c r="I79" s="156"/>
      <c r="J79" s="152"/>
      <c r="K79" s="152"/>
      <c r="L79" s="152"/>
      <c r="M79" s="1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s="172" customFormat="1">
      <c r="A80" s="152"/>
      <c r="B80" s="152"/>
      <c r="C80" s="152"/>
      <c r="D80" s="152" t="s">
        <v>252</v>
      </c>
      <c r="E80" s="152" t="s">
        <v>261</v>
      </c>
      <c r="F80" s="152"/>
      <c r="G80" s="159"/>
      <c r="H80" s="152"/>
      <c r="I80" s="156"/>
      <c r="J80" s="152"/>
      <c r="K80" s="152"/>
      <c r="L80" s="152"/>
      <c r="M80" s="1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s="172" customFormat="1">
      <c r="A81" s="152"/>
      <c r="B81" s="152"/>
      <c r="C81" s="152"/>
      <c r="D81" s="152" t="s">
        <v>2815</v>
      </c>
      <c r="E81" s="152" t="s">
        <v>263</v>
      </c>
      <c r="F81" s="152"/>
      <c r="G81" s="160"/>
      <c r="H81" s="152"/>
      <c r="I81" s="160"/>
      <c r="J81" s="152"/>
      <c r="K81" s="152"/>
      <c r="L81" s="152"/>
      <c r="M81" s="1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172" customFormat="1">
      <c r="A82" s="163"/>
      <c r="B82" s="163"/>
      <c r="C82" s="163"/>
      <c r="D82" s="152" t="s">
        <v>244</v>
      </c>
      <c r="E82" s="155" t="s">
        <v>264</v>
      </c>
      <c r="F82" s="152"/>
      <c r="G82" s="159"/>
      <c r="H82" s="152"/>
      <c r="I82" s="156"/>
      <c r="J82" s="163"/>
      <c r="K82" s="163"/>
      <c r="L82" s="163"/>
      <c r="M82" s="1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172" customFormat="1">
      <c r="A83" s="152"/>
      <c r="B83" s="152"/>
      <c r="C83" s="152"/>
      <c r="D83" s="153" t="s">
        <v>2816</v>
      </c>
      <c r="E83" s="155" t="s">
        <v>265</v>
      </c>
      <c r="F83" s="152"/>
      <c r="G83" s="152"/>
      <c r="H83" s="152"/>
      <c r="I83" s="156"/>
      <c r="J83" s="157"/>
      <c r="K83" s="152"/>
      <c r="L83" s="158"/>
      <c r="M83" s="1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172" customFormat="1">
      <c r="A84" s="152"/>
      <c r="B84" s="152"/>
      <c r="C84" s="152"/>
      <c r="D84" s="153"/>
      <c r="E84" s="155" t="s">
        <v>266</v>
      </c>
      <c r="F84" s="152" t="s">
        <v>267</v>
      </c>
      <c r="G84" s="152" t="s">
        <v>268</v>
      </c>
      <c r="H84" s="152" t="s">
        <v>269</v>
      </c>
      <c r="I84" s="156">
        <v>10000</v>
      </c>
      <c r="J84" s="152"/>
      <c r="K84" s="152"/>
      <c r="L84" s="152"/>
      <c r="M84" s="1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172" customFormat="1">
      <c r="A85" s="152"/>
      <c r="B85" s="152"/>
      <c r="C85" s="152"/>
      <c r="D85" s="152"/>
      <c r="E85" s="152" t="s">
        <v>270</v>
      </c>
      <c r="F85" s="152" t="s">
        <v>235</v>
      </c>
      <c r="G85" s="152"/>
      <c r="H85" s="155" t="s">
        <v>245</v>
      </c>
      <c r="I85" s="156"/>
      <c r="J85" s="152"/>
      <c r="K85" s="152"/>
      <c r="L85" s="152"/>
      <c r="M85" s="1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172" customFormat="1">
      <c r="A86" s="152"/>
      <c r="B86" s="152"/>
      <c r="C86" s="152"/>
      <c r="D86" s="152"/>
      <c r="E86" s="152"/>
      <c r="F86" s="152" t="s">
        <v>271</v>
      </c>
      <c r="G86" s="152"/>
      <c r="H86" s="155"/>
      <c r="I86" s="156"/>
      <c r="J86" s="152"/>
      <c r="K86" s="152"/>
      <c r="L86" s="152"/>
      <c r="M86" s="1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172" customFormat="1">
      <c r="A87" s="152"/>
      <c r="B87" s="152"/>
      <c r="C87" s="152"/>
      <c r="D87" s="152"/>
      <c r="E87" s="152"/>
      <c r="F87" s="152"/>
      <c r="G87" s="152"/>
      <c r="H87" s="293" t="s">
        <v>4112</v>
      </c>
      <c r="I87" s="162">
        <v>2020</v>
      </c>
      <c r="J87" s="152"/>
      <c r="K87" s="152"/>
      <c r="L87" s="152"/>
      <c r="M87" s="1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s="173" customFormat="1" ht="66" customHeight="1">
      <c r="A88" s="418" t="s">
        <v>3955</v>
      </c>
      <c r="B88" s="418" t="s">
        <v>2419</v>
      </c>
      <c r="C88" s="418" t="s">
        <v>2420</v>
      </c>
      <c r="D88" s="711"/>
      <c r="E88" s="418"/>
      <c r="F88" s="418"/>
      <c r="G88" s="712"/>
      <c r="H88" s="418" t="s">
        <v>20</v>
      </c>
      <c r="I88" s="713">
        <f>SUM(I89:I129)</f>
        <v>54000</v>
      </c>
      <c r="J88" s="714" t="s">
        <v>158</v>
      </c>
      <c r="K88" s="418"/>
      <c r="L88" s="715">
        <v>54000</v>
      </c>
      <c r="M88" s="712" t="s">
        <v>3013</v>
      </c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</row>
    <row r="89" spans="1:252" s="172" customFormat="1">
      <c r="A89" s="404"/>
      <c r="B89" s="405"/>
      <c r="C89" s="404"/>
      <c r="D89" s="709" t="s">
        <v>2817</v>
      </c>
      <c r="E89" s="630" t="s">
        <v>6</v>
      </c>
      <c r="F89" s="404"/>
      <c r="G89" s="639"/>
      <c r="H89" s="404"/>
      <c r="I89" s="710"/>
      <c r="J89" s="598"/>
      <c r="K89" s="404"/>
      <c r="L89" s="408"/>
      <c r="M89" s="639" t="s">
        <v>3815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s="172" customFormat="1" ht="24" customHeight="1">
      <c r="A90" s="152"/>
      <c r="B90" s="171"/>
      <c r="C90" s="152"/>
      <c r="D90" s="153" t="s">
        <v>2818</v>
      </c>
      <c r="E90" s="154"/>
      <c r="F90" s="152"/>
      <c r="G90" s="155"/>
      <c r="H90" s="152"/>
      <c r="I90" s="156"/>
      <c r="J90" s="157"/>
      <c r="K90" s="152"/>
      <c r="L90" s="158"/>
      <c r="M90" s="152" t="s">
        <v>3816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s="172" customFormat="1">
      <c r="A91" s="152"/>
      <c r="B91" s="152"/>
      <c r="C91" s="152"/>
      <c r="D91" s="152" t="s">
        <v>2819</v>
      </c>
      <c r="E91" s="152" t="s">
        <v>272</v>
      </c>
      <c r="F91" s="152" t="s">
        <v>273</v>
      </c>
      <c r="G91" s="159" t="s">
        <v>274</v>
      </c>
      <c r="H91" s="152" t="s">
        <v>2820</v>
      </c>
      <c r="I91" s="156">
        <v>10400</v>
      </c>
      <c r="J91" s="152"/>
      <c r="K91" s="152" t="s">
        <v>228</v>
      </c>
      <c r="L91" s="152"/>
      <c r="M91" s="1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s="172" customFormat="1">
      <c r="A92" s="152"/>
      <c r="B92" s="152"/>
      <c r="C92" s="152"/>
      <c r="D92" s="152" t="s">
        <v>2821</v>
      </c>
      <c r="E92" s="152" t="s">
        <v>275</v>
      </c>
      <c r="F92" s="152" t="s">
        <v>276</v>
      </c>
      <c r="G92" s="159"/>
      <c r="H92" s="152" t="s">
        <v>277</v>
      </c>
      <c r="I92" s="156"/>
      <c r="J92" s="152"/>
      <c r="K92" s="152"/>
      <c r="L92" s="152"/>
      <c r="M92" s="1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s="172" customFormat="1">
      <c r="A93" s="152"/>
      <c r="B93" s="152"/>
      <c r="C93" s="152"/>
      <c r="D93" s="152" t="s">
        <v>2822</v>
      </c>
      <c r="E93" s="152" t="s">
        <v>278</v>
      </c>
      <c r="F93" s="152"/>
      <c r="G93" s="160"/>
      <c r="H93" s="152" t="s">
        <v>279</v>
      </c>
      <c r="I93" s="160"/>
      <c r="J93" s="152"/>
      <c r="K93" s="152"/>
      <c r="L93" s="152"/>
      <c r="M93" s="1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s="172" customFormat="1">
      <c r="A94" s="152"/>
      <c r="B94" s="152"/>
      <c r="C94" s="152"/>
      <c r="D94" s="152" t="s">
        <v>2823</v>
      </c>
      <c r="E94" s="152"/>
      <c r="F94" s="152"/>
      <c r="G94" s="159"/>
      <c r="H94" s="152" t="s">
        <v>2824</v>
      </c>
      <c r="I94" s="156">
        <v>4000</v>
      </c>
      <c r="J94" s="152"/>
      <c r="K94" s="152"/>
      <c r="L94" s="152"/>
      <c r="M94" s="1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s="172" customFormat="1">
      <c r="A95" s="152"/>
      <c r="B95" s="152"/>
      <c r="C95" s="152"/>
      <c r="D95" s="152" t="s">
        <v>2825</v>
      </c>
      <c r="E95" s="155"/>
      <c r="F95" s="152"/>
      <c r="G95" s="152"/>
      <c r="H95" s="152" t="s">
        <v>2826</v>
      </c>
      <c r="I95" s="156"/>
      <c r="J95" s="152"/>
      <c r="K95" s="152"/>
      <c r="L95" s="152"/>
      <c r="M95" s="1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s="172" customFormat="1">
      <c r="A96" s="152"/>
      <c r="B96" s="152"/>
      <c r="C96" s="152"/>
      <c r="D96" s="152" t="s">
        <v>2827</v>
      </c>
      <c r="E96" s="155"/>
      <c r="F96" s="152"/>
      <c r="G96" s="152"/>
      <c r="H96" s="152" t="s">
        <v>2828</v>
      </c>
      <c r="I96" s="156"/>
      <c r="J96" s="152"/>
      <c r="K96" s="152"/>
      <c r="L96" s="152"/>
      <c r="M96" s="1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 s="172" customFormat="1">
      <c r="A97" s="152"/>
      <c r="B97" s="152"/>
      <c r="C97" s="152"/>
      <c r="D97" s="152" t="s">
        <v>2829</v>
      </c>
      <c r="E97" s="155"/>
      <c r="F97" s="152"/>
      <c r="G97" s="152"/>
      <c r="H97" s="155" t="s">
        <v>2830</v>
      </c>
      <c r="I97" s="156">
        <v>3000</v>
      </c>
      <c r="J97" s="152"/>
      <c r="K97" s="152"/>
      <c r="L97" s="152"/>
      <c r="M97" s="1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 s="172" customFormat="1">
      <c r="A98" s="152"/>
      <c r="B98" s="152"/>
      <c r="C98" s="152"/>
      <c r="D98" s="152" t="s">
        <v>2831</v>
      </c>
      <c r="E98" s="152"/>
      <c r="F98" s="152"/>
      <c r="G98" s="152"/>
      <c r="H98" s="155" t="s">
        <v>2832</v>
      </c>
      <c r="I98" s="162"/>
      <c r="J98" s="152"/>
      <c r="K98" s="152"/>
      <c r="L98" s="152"/>
      <c r="M98" s="1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 s="172" customFormat="1">
      <c r="A99" s="152"/>
      <c r="B99" s="152"/>
      <c r="C99" s="152"/>
      <c r="D99" s="152" t="s">
        <v>2833</v>
      </c>
      <c r="E99" s="152"/>
      <c r="F99" s="152"/>
      <c r="G99" s="152"/>
      <c r="H99" s="155" t="s">
        <v>2834</v>
      </c>
      <c r="I99" s="162"/>
      <c r="J99" s="152"/>
      <c r="K99" s="152"/>
      <c r="L99" s="152"/>
      <c r="M99" s="1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 s="172" customFormat="1" ht="26.25" customHeight="1">
      <c r="A100" s="152"/>
      <c r="B100" s="152"/>
      <c r="C100" s="152"/>
      <c r="D100" s="152" t="s">
        <v>2760</v>
      </c>
      <c r="E100" s="152" t="s">
        <v>283</v>
      </c>
      <c r="F100" s="152" t="s">
        <v>273</v>
      </c>
      <c r="G100" s="152" t="s">
        <v>274</v>
      </c>
      <c r="H100" s="152" t="s">
        <v>2835</v>
      </c>
      <c r="I100" s="162">
        <v>10400</v>
      </c>
      <c r="J100" s="152"/>
      <c r="K100" s="152"/>
      <c r="L100" s="152"/>
      <c r="M100" s="1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 s="172" customFormat="1">
      <c r="A101" s="152"/>
      <c r="B101" s="152"/>
      <c r="C101" s="152"/>
      <c r="D101" s="152" t="s">
        <v>2836</v>
      </c>
      <c r="E101" s="152" t="s">
        <v>284</v>
      </c>
      <c r="F101" s="152" t="s">
        <v>285</v>
      </c>
      <c r="G101" s="152"/>
      <c r="H101" s="152" t="s">
        <v>277</v>
      </c>
      <c r="I101" s="152"/>
      <c r="J101" s="152"/>
      <c r="K101" s="152"/>
      <c r="L101" s="152"/>
      <c r="M101" s="1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 s="172" customFormat="1" ht="23.25" customHeight="1">
      <c r="A102" s="152"/>
      <c r="B102" s="152"/>
      <c r="C102" s="152"/>
      <c r="D102" s="152" t="s">
        <v>2837</v>
      </c>
      <c r="E102" s="152" t="s">
        <v>278</v>
      </c>
      <c r="F102" s="152"/>
      <c r="G102" s="152"/>
      <c r="H102" s="152" t="s">
        <v>279</v>
      </c>
      <c r="I102" s="162"/>
      <c r="J102" s="152"/>
      <c r="K102" s="152"/>
      <c r="L102" s="152"/>
      <c r="M102" s="1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 s="172" customFormat="1" ht="24.75" customHeight="1">
      <c r="A103" s="152"/>
      <c r="B103" s="152"/>
      <c r="C103" s="152"/>
      <c r="D103" s="152" t="s">
        <v>2838</v>
      </c>
      <c r="E103" s="152"/>
      <c r="F103" s="152"/>
      <c r="G103" s="152"/>
      <c r="H103" s="152" t="s">
        <v>2839</v>
      </c>
      <c r="I103" s="162">
        <v>4000</v>
      </c>
      <c r="J103" s="152"/>
      <c r="K103" s="152"/>
      <c r="L103" s="152"/>
      <c r="M103" s="1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s="172" customFormat="1" ht="24" customHeight="1">
      <c r="A104" s="152"/>
      <c r="B104" s="152"/>
      <c r="C104" s="152"/>
      <c r="D104" s="152" t="s">
        <v>2840</v>
      </c>
      <c r="E104" s="152"/>
      <c r="F104" s="152"/>
      <c r="G104" s="152"/>
      <c r="H104" s="152" t="s">
        <v>2841</v>
      </c>
      <c r="I104" s="162"/>
      <c r="J104" s="152"/>
      <c r="K104" s="152"/>
      <c r="L104" s="152"/>
      <c r="M104" s="1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s="172" customFormat="1" ht="22.5" customHeight="1">
      <c r="A105" s="152"/>
      <c r="B105" s="152"/>
      <c r="C105" s="152"/>
      <c r="D105" s="152" t="s">
        <v>2842</v>
      </c>
      <c r="E105" s="152"/>
      <c r="F105" s="152"/>
      <c r="G105" s="152"/>
      <c r="H105" s="152" t="s">
        <v>220</v>
      </c>
      <c r="I105" s="162"/>
      <c r="J105" s="152"/>
      <c r="K105" s="152"/>
      <c r="L105" s="152"/>
      <c r="M105" s="1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 s="172" customFormat="1" ht="23.25" customHeight="1">
      <c r="A106" s="152"/>
      <c r="B106" s="152"/>
      <c r="C106" s="152"/>
      <c r="D106" s="152" t="s">
        <v>2843</v>
      </c>
      <c r="E106" s="152"/>
      <c r="F106" s="152"/>
      <c r="G106" s="152"/>
      <c r="H106" s="152" t="s">
        <v>2844</v>
      </c>
      <c r="I106" s="162">
        <v>3000</v>
      </c>
      <c r="J106" s="152"/>
      <c r="K106" s="152"/>
      <c r="L106" s="152"/>
      <c r="M106" s="1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1:252" s="172" customFormat="1" ht="23.25" customHeight="1">
      <c r="A107" s="152"/>
      <c r="B107" s="152"/>
      <c r="C107" s="152"/>
      <c r="D107" s="152" t="s">
        <v>2845</v>
      </c>
      <c r="E107" s="152"/>
      <c r="F107" s="152"/>
      <c r="G107" s="152"/>
      <c r="H107" s="152" t="s">
        <v>282</v>
      </c>
      <c r="I107" s="152"/>
      <c r="J107" s="152"/>
      <c r="K107" s="152"/>
      <c r="L107" s="152"/>
      <c r="M107" s="1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 s="172" customFormat="1">
      <c r="A108" s="152"/>
      <c r="B108" s="152"/>
      <c r="C108" s="152"/>
      <c r="D108" s="152" t="s">
        <v>2846</v>
      </c>
      <c r="E108" s="152"/>
      <c r="F108" s="152"/>
      <c r="G108" s="152"/>
      <c r="H108" s="152" t="s">
        <v>2847</v>
      </c>
      <c r="I108" s="162">
        <v>7785</v>
      </c>
      <c r="J108" s="152"/>
      <c r="K108" s="152"/>
      <c r="L108" s="152"/>
      <c r="M108" s="1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1:252" s="172" customFormat="1">
      <c r="A109" s="152"/>
      <c r="B109" s="152"/>
      <c r="C109" s="152"/>
      <c r="D109" s="152" t="s">
        <v>2848</v>
      </c>
      <c r="E109" s="152"/>
      <c r="F109" s="152"/>
      <c r="G109" s="155"/>
      <c r="H109" s="152" t="s">
        <v>2849</v>
      </c>
      <c r="I109" s="174"/>
      <c r="J109" s="152"/>
      <c r="K109" s="152"/>
      <c r="L109" s="152"/>
      <c r="M109" s="1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 s="172" customFormat="1">
      <c r="A110" s="152"/>
      <c r="B110" s="152"/>
      <c r="C110" s="152"/>
      <c r="D110" s="152" t="s">
        <v>2850</v>
      </c>
      <c r="E110" s="155" t="s">
        <v>2851</v>
      </c>
      <c r="F110" s="152"/>
      <c r="G110" s="159"/>
      <c r="H110" s="152" t="s">
        <v>2852</v>
      </c>
      <c r="I110" s="156">
        <v>11415</v>
      </c>
      <c r="J110" s="152"/>
      <c r="K110" s="152"/>
      <c r="L110" s="152"/>
      <c r="M110" s="1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s="172" customFormat="1">
      <c r="A111" s="163"/>
      <c r="B111" s="163"/>
      <c r="C111" s="163"/>
      <c r="D111" s="152" t="s">
        <v>2853</v>
      </c>
      <c r="E111" s="155" t="s">
        <v>2854</v>
      </c>
      <c r="F111" s="152"/>
      <c r="G111" s="160"/>
      <c r="H111" s="155" t="s">
        <v>2855</v>
      </c>
      <c r="I111" s="158"/>
      <c r="J111" s="163"/>
      <c r="K111" s="163"/>
      <c r="L111" s="163"/>
      <c r="M111" s="16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s="172" customFormat="1">
      <c r="A112" s="152"/>
      <c r="B112" s="152"/>
      <c r="C112" s="152"/>
      <c r="D112" s="152" t="s">
        <v>2856</v>
      </c>
      <c r="E112" s="155" t="s">
        <v>2857</v>
      </c>
      <c r="F112" s="152"/>
      <c r="G112" s="159"/>
      <c r="H112" s="152" t="s">
        <v>2858</v>
      </c>
      <c r="I112" s="174"/>
      <c r="J112" s="157"/>
      <c r="K112" s="152"/>
      <c r="L112" s="158"/>
      <c r="M112" s="15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252" s="172" customFormat="1">
      <c r="A113" s="152"/>
      <c r="B113" s="152"/>
      <c r="C113" s="152"/>
      <c r="D113" s="152" t="s">
        <v>2859</v>
      </c>
      <c r="E113" s="152" t="s">
        <v>659</v>
      </c>
      <c r="F113" s="152"/>
      <c r="G113" s="159"/>
      <c r="H113" s="152" t="s">
        <v>2860</v>
      </c>
      <c r="I113" s="174"/>
      <c r="J113" s="157"/>
      <c r="K113" s="152"/>
      <c r="L113" s="158"/>
      <c r="M113" s="15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1:252" s="172" customFormat="1">
      <c r="A114" s="152"/>
      <c r="B114" s="152"/>
      <c r="C114" s="152"/>
      <c r="D114" s="152" t="s">
        <v>2861</v>
      </c>
      <c r="E114" s="155"/>
      <c r="F114" s="152"/>
      <c r="G114" s="152"/>
      <c r="H114" s="152" t="s">
        <v>2862</v>
      </c>
      <c r="I114" s="156"/>
      <c r="J114" s="152"/>
      <c r="K114" s="152"/>
      <c r="L114" s="152"/>
      <c r="M114" s="15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pans="1:252" s="172" customFormat="1">
      <c r="A115" s="152"/>
      <c r="B115" s="152"/>
      <c r="C115" s="152"/>
      <c r="D115" s="152" t="s">
        <v>2863</v>
      </c>
      <c r="E115" s="155"/>
      <c r="F115" s="152"/>
      <c r="G115" s="152"/>
      <c r="H115" s="152" t="s">
        <v>2864</v>
      </c>
      <c r="I115" s="156"/>
      <c r="J115" s="152"/>
      <c r="K115" s="152"/>
      <c r="L115" s="152"/>
      <c r="M115" s="15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 s="172" customFormat="1">
      <c r="A116" s="152"/>
      <c r="B116" s="152"/>
      <c r="C116" s="152"/>
      <c r="D116" s="152" t="s">
        <v>2865</v>
      </c>
      <c r="E116" s="155"/>
      <c r="F116" s="152"/>
      <c r="G116" s="152"/>
      <c r="H116" s="152" t="s">
        <v>2866</v>
      </c>
      <c r="I116" s="156"/>
      <c r="J116" s="152"/>
      <c r="K116" s="152"/>
      <c r="L116" s="152"/>
      <c r="M116" s="15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 s="172" customFormat="1">
      <c r="A117" s="152"/>
      <c r="B117" s="152"/>
      <c r="C117" s="152"/>
      <c r="D117" s="152" t="s">
        <v>2867</v>
      </c>
      <c r="E117" s="152" t="s">
        <v>2868</v>
      </c>
      <c r="F117" s="175"/>
      <c r="G117" s="175"/>
      <c r="H117" s="175" t="s">
        <v>2869</v>
      </c>
      <c r="I117" s="175"/>
      <c r="J117" s="152"/>
      <c r="K117" s="152"/>
      <c r="L117" s="152"/>
      <c r="M117" s="15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 s="172" customFormat="1">
      <c r="A118" s="152"/>
      <c r="B118" s="152"/>
      <c r="C118" s="152"/>
      <c r="D118" s="152" t="s">
        <v>2870</v>
      </c>
      <c r="E118" s="152" t="s">
        <v>2871</v>
      </c>
      <c r="F118" s="175"/>
      <c r="G118" s="175"/>
      <c r="H118" s="175" t="s">
        <v>2872</v>
      </c>
      <c r="I118" s="175"/>
      <c r="J118" s="152"/>
      <c r="K118" s="152"/>
      <c r="L118" s="152"/>
      <c r="M118" s="15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s="172" customFormat="1">
      <c r="A119" s="152"/>
      <c r="B119" s="152"/>
      <c r="C119" s="152"/>
      <c r="D119" s="152" t="s">
        <v>2873</v>
      </c>
      <c r="E119" s="152" t="s">
        <v>2874</v>
      </c>
      <c r="F119" s="175"/>
      <c r="G119" s="175"/>
      <c r="H119" s="175" t="s">
        <v>2875</v>
      </c>
      <c r="I119" s="175"/>
      <c r="J119" s="152"/>
      <c r="K119" s="152"/>
      <c r="L119" s="152"/>
      <c r="M119" s="15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s="172" customFormat="1">
      <c r="A120" s="152"/>
      <c r="B120" s="152"/>
      <c r="C120" s="152"/>
      <c r="D120" s="152" t="s">
        <v>2876</v>
      </c>
      <c r="E120" s="152" t="s">
        <v>2877</v>
      </c>
      <c r="F120" s="175"/>
      <c r="G120" s="175"/>
      <c r="H120" s="175" t="s">
        <v>2878</v>
      </c>
      <c r="I120" s="175"/>
      <c r="J120" s="152"/>
      <c r="K120" s="152"/>
      <c r="L120" s="152"/>
      <c r="M120" s="15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s="172" customFormat="1">
      <c r="A121" s="152"/>
      <c r="B121" s="152"/>
      <c r="C121" s="152"/>
      <c r="D121" s="152" t="s">
        <v>2879</v>
      </c>
      <c r="E121" s="152" t="s">
        <v>2880</v>
      </c>
      <c r="F121" s="175"/>
      <c r="G121" s="175"/>
      <c r="H121" s="175" t="s">
        <v>2881</v>
      </c>
      <c r="I121" s="175"/>
      <c r="J121" s="152"/>
      <c r="K121" s="152"/>
      <c r="L121" s="152"/>
      <c r="M121" s="15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 s="172" customFormat="1">
      <c r="A122" s="152"/>
      <c r="B122" s="152"/>
      <c r="C122" s="152"/>
      <c r="D122" s="152" t="s">
        <v>2882</v>
      </c>
      <c r="E122" s="152" t="s">
        <v>2883</v>
      </c>
      <c r="F122" s="175"/>
      <c r="G122" s="175"/>
      <c r="H122" s="175" t="s">
        <v>2884</v>
      </c>
      <c r="I122" s="175"/>
      <c r="J122" s="152"/>
      <c r="K122" s="152"/>
      <c r="L122" s="152"/>
      <c r="M122" s="15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 s="172" customFormat="1">
      <c r="A123" s="152"/>
      <c r="B123" s="152"/>
      <c r="C123" s="152"/>
      <c r="D123" s="152" t="s">
        <v>2885</v>
      </c>
      <c r="E123" s="152" t="s">
        <v>2886</v>
      </c>
      <c r="F123" s="175"/>
      <c r="G123" s="175"/>
      <c r="H123" s="175" t="s">
        <v>2887</v>
      </c>
      <c r="I123" s="175"/>
      <c r="J123" s="152"/>
      <c r="K123" s="152"/>
      <c r="L123" s="152"/>
      <c r="M123" s="15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 s="172" customFormat="1">
      <c r="A124" s="152"/>
      <c r="B124" s="152"/>
      <c r="C124" s="152"/>
      <c r="D124" s="152" t="s">
        <v>2888</v>
      </c>
      <c r="E124" s="152" t="s">
        <v>2889</v>
      </c>
      <c r="F124" s="152"/>
      <c r="G124" s="152"/>
      <c r="H124" s="155" t="s">
        <v>2890</v>
      </c>
      <c r="I124" s="174"/>
      <c r="J124" s="152"/>
      <c r="K124" s="152"/>
      <c r="L124" s="152"/>
      <c r="M124" s="15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 s="172" customFormat="1">
      <c r="A125" s="152"/>
      <c r="B125" s="152"/>
      <c r="C125" s="152"/>
      <c r="D125" s="152" t="s">
        <v>2891</v>
      </c>
      <c r="E125" s="152" t="s">
        <v>2892</v>
      </c>
      <c r="F125" s="152"/>
      <c r="G125" s="152"/>
      <c r="H125" s="155" t="s">
        <v>2893</v>
      </c>
      <c r="I125" s="174"/>
      <c r="J125" s="152"/>
      <c r="K125" s="152"/>
      <c r="L125" s="152"/>
      <c r="M125" s="15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 s="172" customFormat="1">
      <c r="A126" s="152"/>
      <c r="B126" s="152"/>
      <c r="C126" s="152"/>
      <c r="D126" s="152" t="s">
        <v>287</v>
      </c>
      <c r="E126" s="152"/>
      <c r="F126" s="152"/>
      <c r="G126" s="152"/>
      <c r="H126" s="152" t="s">
        <v>2894</v>
      </c>
      <c r="I126" s="156"/>
      <c r="J126" s="152"/>
      <c r="K126" s="152"/>
      <c r="L126" s="152"/>
      <c r="M126" s="15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:252" s="172" customFormat="1">
      <c r="A127" s="152"/>
      <c r="B127" s="152"/>
      <c r="C127" s="152"/>
      <c r="D127" s="152" t="s">
        <v>2895</v>
      </c>
      <c r="E127" s="152"/>
      <c r="F127" s="152"/>
      <c r="G127" s="152"/>
      <c r="H127" s="155" t="s">
        <v>2896</v>
      </c>
      <c r="I127" s="174"/>
      <c r="J127" s="152"/>
      <c r="K127" s="152"/>
      <c r="L127" s="152"/>
      <c r="M127" s="15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pans="1:252" s="172" customFormat="1">
      <c r="A128" s="152"/>
      <c r="B128" s="152"/>
      <c r="C128" s="152"/>
      <c r="D128" s="176" t="s">
        <v>2897</v>
      </c>
      <c r="E128" s="152"/>
      <c r="F128" s="152"/>
      <c r="G128" s="152"/>
      <c r="H128" s="155"/>
      <c r="I128" s="162"/>
      <c r="J128" s="152"/>
      <c r="K128" s="152"/>
      <c r="L128" s="152"/>
      <c r="M128" s="15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pans="1:252" s="172" customFormat="1">
      <c r="A129" s="152"/>
      <c r="B129" s="152"/>
      <c r="C129" s="152"/>
      <c r="D129" s="152" t="s">
        <v>2898</v>
      </c>
      <c r="E129" s="152"/>
      <c r="F129" s="152"/>
      <c r="G129" s="152"/>
      <c r="H129" s="155"/>
      <c r="I129" s="162"/>
      <c r="J129" s="152"/>
      <c r="K129" s="152"/>
      <c r="L129" s="152"/>
      <c r="M129" s="15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pans="1:252" s="173" customFormat="1" ht="105">
      <c r="A130" s="418" t="s">
        <v>3955</v>
      </c>
      <c r="B130" s="418" t="s">
        <v>2421</v>
      </c>
      <c r="C130" s="720" t="s">
        <v>2422</v>
      </c>
      <c r="D130" s="720"/>
      <c r="E130" s="418"/>
      <c r="F130" s="720"/>
      <c r="G130" s="720"/>
      <c r="H130" s="720" t="s">
        <v>20</v>
      </c>
      <c r="I130" s="721">
        <f>SUM(I131:I151)</f>
        <v>25000</v>
      </c>
      <c r="J130" s="720" t="s">
        <v>158</v>
      </c>
      <c r="K130" s="418" t="s">
        <v>228</v>
      </c>
      <c r="L130" s="715">
        <v>25000</v>
      </c>
      <c r="M130" s="418" t="s">
        <v>3013</v>
      </c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  <c r="GF130" s="72"/>
      <c r="GG130" s="72"/>
      <c r="GH130" s="72"/>
      <c r="GI130" s="72"/>
      <c r="GJ130" s="72"/>
      <c r="GK130" s="72"/>
      <c r="GL130" s="72"/>
      <c r="GM130" s="72"/>
      <c r="GN130" s="72"/>
      <c r="GO130" s="72"/>
      <c r="GP130" s="72"/>
      <c r="GQ130" s="72"/>
      <c r="GR130" s="72"/>
      <c r="GS130" s="72"/>
      <c r="GT130" s="72"/>
      <c r="GU130" s="72"/>
      <c r="GV130" s="72"/>
      <c r="GW130" s="72"/>
      <c r="GX130" s="72"/>
      <c r="GY130" s="72"/>
      <c r="GZ130" s="72"/>
      <c r="HA130" s="72"/>
      <c r="HB130" s="72"/>
      <c r="HC130" s="72"/>
      <c r="HD130" s="72"/>
      <c r="HE130" s="72"/>
      <c r="HF130" s="72"/>
      <c r="HG130" s="72"/>
      <c r="HH130" s="72"/>
      <c r="HI130" s="72"/>
      <c r="HJ130" s="72"/>
      <c r="HK130" s="72"/>
      <c r="HL130" s="72"/>
      <c r="HM130" s="72"/>
      <c r="HN130" s="72"/>
      <c r="HO130" s="72"/>
      <c r="HP130" s="72"/>
      <c r="HQ130" s="72"/>
      <c r="HR130" s="72"/>
      <c r="HS130" s="72"/>
      <c r="HT130" s="72"/>
      <c r="HU130" s="72"/>
      <c r="HV130" s="72"/>
      <c r="HW130" s="72"/>
      <c r="HX130" s="72"/>
      <c r="HY130" s="72"/>
      <c r="HZ130" s="72"/>
      <c r="IA130" s="72"/>
      <c r="IB130" s="72"/>
      <c r="IC130" s="72"/>
      <c r="ID130" s="72"/>
      <c r="IE130" s="72"/>
      <c r="IF130" s="72"/>
      <c r="IG130" s="72"/>
      <c r="IH130" s="72"/>
      <c r="II130" s="72"/>
      <c r="IJ130" s="72"/>
      <c r="IK130" s="72"/>
      <c r="IL130" s="72"/>
      <c r="IM130" s="72"/>
      <c r="IN130" s="72"/>
      <c r="IO130" s="72"/>
      <c r="IP130" s="72"/>
      <c r="IQ130" s="72"/>
      <c r="IR130" s="72"/>
    </row>
    <row r="131" spans="1:252" s="172" customFormat="1" ht="84">
      <c r="A131" s="404"/>
      <c r="B131" s="405"/>
      <c r="C131" s="718" t="s">
        <v>2423</v>
      </c>
      <c r="D131" s="383"/>
      <c r="E131" s="630"/>
      <c r="F131" s="383"/>
      <c r="G131" s="383"/>
      <c r="H131" s="383"/>
      <c r="I131" s="383"/>
      <c r="J131" s="719"/>
      <c r="K131" s="404"/>
      <c r="L131" s="408"/>
      <c r="M131" s="404" t="s">
        <v>2413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pans="1:252" s="172" customFormat="1">
      <c r="A132" s="152"/>
      <c r="B132" s="171"/>
      <c r="C132" s="177"/>
      <c r="D132" s="175" t="s">
        <v>2899</v>
      </c>
      <c r="E132" s="154" t="s">
        <v>6</v>
      </c>
      <c r="F132" s="175"/>
      <c r="G132" s="175"/>
      <c r="H132" s="175"/>
      <c r="I132" s="175"/>
      <c r="J132" s="178"/>
      <c r="K132" s="152"/>
      <c r="L132" s="158"/>
      <c r="M132" s="15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</row>
    <row r="133" spans="1:252" s="172" customFormat="1">
      <c r="A133" s="152"/>
      <c r="B133" s="171"/>
      <c r="C133" s="177"/>
      <c r="D133" s="175" t="s">
        <v>2900</v>
      </c>
      <c r="E133" s="154"/>
      <c r="F133" s="175"/>
      <c r="G133" s="175"/>
      <c r="H133" s="175"/>
      <c r="I133" s="175"/>
      <c r="J133" s="178"/>
      <c r="K133" s="152"/>
      <c r="L133" s="158"/>
      <c r="M133" s="15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</row>
    <row r="134" spans="1:252" s="172" customFormat="1">
      <c r="A134" s="152"/>
      <c r="B134" s="152"/>
      <c r="C134" s="177"/>
      <c r="D134" s="175" t="s">
        <v>287</v>
      </c>
      <c r="E134" s="152" t="s">
        <v>289</v>
      </c>
      <c r="F134" s="175" t="s">
        <v>290</v>
      </c>
      <c r="G134" s="175" t="s">
        <v>19</v>
      </c>
      <c r="H134" s="152" t="s">
        <v>291</v>
      </c>
      <c r="I134" s="156">
        <v>11570</v>
      </c>
      <c r="J134" s="175"/>
      <c r="K134" s="175"/>
      <c r="L134" s="179"/>
      <c r="M134" s="15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</row>
    <row r="135" spans="1:252" s="172" customFormat="1">
      <c r="A135" s="152"/>
      <c r="B135" s="152"/>
      <c r="C135" s="175"/>
      <c r="D135" s="175" t="s">
        <v>2901</v>
      </c>
      <c r="E135" s="152" t="s">
        <v>293</v>
      </c>
      <c r="F135" s="175" t="s">
        <v>294</v>
      </c>
      <c r="G135" s="175"/>
      <c r="H135" s="152" t="s">
        <v>295</v>
      </c>
      <c r="I135" s="156"/>
      <c r="J135" s="175"/>
      <c r="K135" s="175"/>
      <c r="L135" s="175"/>
      <c r="M135" s="17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</row>
    <row r="136" spans="1:252" s="172" customFormat="1">
      <c r="A136" s="152"/>
      <c r="B136" s="152"/>
      <c r="C136" s="175"/>
      <c r="D136" s="175" t="s">
        <v>2902</v>
      </c>
      <c r="E136" s="152" t="s">
        <v>296</v>
      </c>
      <c r="F136" s="175" t="s">
        <v>297</v>
      </c>
      <c r="G136" s="175"/>
      <c r="H136" s="152" t="s">
        <v>298</v>
      </c>
      <c r="I136" s="156"/>
      <c r="J136" s="175"/>
      <c r="K136" s="175"/>
      <c r="L136" s="175"/>
      <c r="M136" s="17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</row>
    <row r="137" spans="1:252" s="172" customFormat="1">
      <c r="A137" s="152"/>
      <c r="B137" s="152"/>
      <c r="C137" s="175"/>
      <c r="D137" s="152" t="s">
        <v>2903</v>
      </c>
      <c r="E137" s="175" t="s">
        <v>2904</v>
      </c>
      <c r="F137" s="175" t="s">
        <v>299</v>
      </c>
      <c r="G137" s="175"/>
      <c r="H137" s="152" t="s">
        <v>300</v>
      </c>
      <c r="I137" s="156">
        <v>4450</v>
      </c>
      <c r="J137" s="175"/>
      <c r="K137" s="175"/>
      <c r="L137" s="175"/>
      <c r="M137" s="17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</row>
    <row r="138" spans="1:252" s="172" customFormat="1">
      <c r="A138" s="152"/>
      <c r="B138" s="152"/>
      <c r="C138" s="175"/>
      <c r="D138" s="152" t="s">
        <v>2905</v>
      </c>
      <c r="E138" s="152" t="s">
        <v>2906</v>
      </c>
      <c r="F138" s="175" t="s">
        <v>301</v>
      </c>
      <c r="G138" s="175"/>
      <c r="H138" s="152" t="s">
        <v>302</v>
      </c>
      <c r="I138" s="156"/>
      <c r="J138" s="175"/>
      <c r="K138" s="175"/>
      <c r="L138" s="175"/>
      <c r="M138" s="17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</row>
    <row r="139" spans="1:252" s="172" customFormat="1">
      <c r="A139" s="152"/>
      <c r="B139" s="152"/>
      <c r="C139" s="175"/>
      <c r="D139" s="152" t="s">
        <v>2907</v>
      </c>
      <c r="E139" s="152" t="s">
        <v>2908</v>
      </c>
      <c r="F139" s="175" t="s">
        <v>304</v>
      </c>
      <c r="G139" s="175"/>
      <c r="H139" s="152" t="s">
        <v>305</v>
      </c>
      <c r="I139" s="156"/>
      <c r="J139" s="175"/>
      <c r="K139" s="175"/>
      <c r="L139" s="175"/>
      <c r="M139" s="17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</row>
    <row r="140" spans="1:252" s="172" customFormat="1">
      <c r="A140" s="152"/>
      <c r="B140" s="152"/>
      <c r="C140" s="175"/>
      <c r="D140" s="175" t="s">
        <v>2909</v>
      </c>
      <c r="E140" s="155" t="s">
        <v>2910</v>
      </c>
      <c r="F140" s="175" t="s">
        <v>306</v>
      </c>
      <c r="G140" s="175" t="s">
        <v>307</v>
      </c>
      <c r="H140" s="152" t="s">
        <v>281</v>
      </c>
      <c r="I140" s="156"/>
      <c r="J140" s="175"/>
      <c r="K140" s="175"/>
      <c r="L140" s="175"/>
      <c r="M140" s="17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</row>
    <row r="141" spans="1:252" s="172" customFormat="1">
      <c r="A141" s="152"/>
      <c r="B141" s="152"/>
      <c r="C141" s="175"/>
      <c r="D141" s="175" t="s">
        <v>2911</v>
      </c>
      <c r="E141" s="175" t="s">
        <v>2912</v>
      </c>
      <c r="F141" s="152" t="s">
        <v>308</v>
      </c>
      <c r="G141" s="175"/>
      <c r="H141" s="152" t="s">
        <v>309</v>
      </c>
      <c r="I141" s="156">
        <v>980</v>
      </c>
      <c r="J141" s="175"/>
      <c r="K141" s="175"/>
      <c r="L141" s="175"/>
      <c r="M141" s="17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</row>
    <row r="142" spans="1:252" s="172" customFormat="1">
      <c r="A142" s="152"/>
      <c r="B142" s="152"/>
      <c r="C142" s="180"/>
      <c r="D142" s="175" t="s">
        <v>477</v>
      </c>
      <c r="E142" s="152"/>
      <c r="F142" s="152" t="s">
        <v>310</v>
      </c>
      <c r="G142" s="152"/>
      <c r="H142" s="152" t="s">
        <v>311</v>
      </c>
      <c r="I142" s="156">
        <v>6000</v>
      </c>
      <c r="J142" s="152"/>
      <c r="K142" s="152"/>
      <c r="L142" s="175"/>
      <c r="M142" s="17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</row>
    <row r="143" spans="1:252" s="172" customFormat="1">
      <c r="A143" s="152"/>
      <c r="B143" s="152"/>
      <c r="C143" s="180"/>
      <c r="D143" s="175" t="s">
        <v>2913</v>
      </c>
      <c r="E143" s="175"/>
      <c r="F143" s="152"/>
      <c r="G143" s="152"/>
      <c r="H143" s="152" t="s">
        <v>312</v>
      </c>
      <c r="I143" s="156"/>
      <c r="J143" s="152"/>
      <c r="K143" s="152"/>
      <c r="L143" s="175"/>
      <c r="M143" s="17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</row>
    <row r="144" spans="1:252" s="172" customFormat="1">
      <c r="A144" s="152"/>
      <c r="B144" s="152"/>
      <c r="C144" s="180"/>
      <c r="D144" s="175" t="s">
        <v>2914</v>
      </c>
      <c r="E144" s="175"/>
      <c r="F144" s="152"/>
      <c r="G144" s="152"/>
      <c r="H144" s="152" t="s">
        <v>313</v>
      </c>
      <c r="I144" s="156"/>
      <c r="J144" s="152"/>
      <c r="K144" s="152"/>
      <c r="L144" s="175"/>
      <c r="M144" s="17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</row>
    <row r="145" spans="1:252" s="172" customFormat="1">
      <c r="A145" s="152"/>
      <c r="B145" s="152"/>
      <c r="C145" s="175"/>
      <c r="D145" s="175" t="s">
        <v>2915</v>
      </c>
      <c r="E145" s="175"/>
      <c r="F145" s="171"/>
      <c r="G145" s="152"/>
      <c r="H145" s="152" t="s">
        <v>314</v>
      </c>
      <c r="I145" s="156"/>
      <c r="J145" s="152"/>
      <c r="K145" s="152"/>
      <c r="L145" s="175"/>
      <c r="M145" s="17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</row>
    <row r="146" spans="1:252" s="172" customFormat="1">
      <c r="A146" s="152"/>
      <c r="B146" s="152"/>
      <c r="C146" s="175"/>
      <c r="D146" s="175" t="s">
        <v>2916</v>
      </c>
      <c r="E146" s="175"/>
      <c r="F146" s="171"/>
      <c r="G146" s="152"/>
      <c r="H146" s="152" t="s">
        <v>315</v>
      </c>
      <c r="I146" s="156"/>
      <c r="J146" s="152"/>
      <c r="K146" s="152"/>
      <c r="L146" s="175"/>
      <c r="M146" s="17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</row>
    <row r="147" spans="1:252" s="172" customFormat="1">
      <c r="A147" s="152"/>
      <c r="B147" s="152"/>
      <c r="C147" s="180"/>
      <c r="D147" s="175" t="s">
        <v>2917</v>
      </c>
      <c r="E147" s="175"/>
      <c r="F147" s="152"/>
      <c r="G147" s="152"/>
      <c r="H147" s="152" t="s">
        <v>316</v>
      </c>
      <c r="I147" s="162"/>
      <c r="J147" s="152"/>
      <c r="K147" s="175"/>
      <c r="L147" s="175"/>
      <c r="M147" s="17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2" s="172" customFormat="1">
      <c r="A148" s="152"/>
      <c r="B148" s="152"/>
      <c r="C148" s="152"/>
      <c r="D148" s="152" t="s">
        <v>2918</v>
      </c>
      <c r="E148" s="175"/>
      <c r="F148" s="152"/>
      <c r="G148" s="160"/>
      <c r="H148" s="152" t="s">
        <v>317</v>
      </c>
      <c r="I148" s="152"/>
      <c r="J148" s="152"/>
      <c r="K148" s="175"/>
      <c r="L148" s="152"/>
      <c r="M148" s="15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pans="1:252" s="172" customFormat="1">
      <c r="A149" s="152"/>
      <c r="B149" s="152"/>
      <c r="C149" s="152"/>
      <c r="D149" s="175" t="s">
        <v>2919</v>
      </c>
      <c r="E149" s="175"/>
      <c r="F149" s="152"/>
      <c r="G149" s="152"/>
      <c r="H149" s="152" t="s">
        <v>318</v>
      </c>
      <c r="I149" s="162">
        <v>2000</v>
      </c>
      <c r="J149" s="152"/>
      <c r="K149" s="152"/>
      <c r="L149" s="181"/>
      <c r="M149" s="15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</row>
    <row r="150" spans="1:252" s="172" customFormat="1">
      <c r="A150" s="152"/>
      <c r="B150" s="152"/>
      <c r="C150" s="152"/>
      <c r="D150" s="152" t="s">
        <v>2920</v>
      </c>
      <c r="E150" s="175"/>
      <c r="F150" s="152"/>
      <c r="G150" s="152"/>
      <c r="H150" s="152" t="s">
        <v>3017</v>
      </c>
      <c r="I150" s="152"/>
      <c r="J150" s="152"/>
      <c r="K150" s="152"/>
      <c r="L150" s="152"/>
      <c r="M150" s="15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</row>
    <row r="151" spans="1:252" s="172" customFormat="1">
      <c r="A151" s="152"/>
      <c r="B151" s="152"/>
      <c r="C151" s="152"/>
      <c r="D151" s="175"/>
      <c r="E151" s="152"/>
      <c r="F151" s="155"/>
      <c r="G151" s="152"/>
      <c r="H151" s="152" t="s">
        <v>319</v>
      </c>
      <c r="I151" s="152"/>
      <c r="J151" s="162"/>
      <c r="K151" s="152"/>
      <c r="L151" s="152"/>
      <c r="M151" s="15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</row>
    <row r="152" spans="1:252" s="72" customFormat="1" ht="84">
      <c r="A152" s="353" t="s">
        <v>3955</v>
      </c>
      <c r="B152" s="353" t="s">
        <v>4005</v>
      </c>
      <c r="C152" s="353" t="s">
        <v>2425</v>
      </c>
      <c r="D152" s="722"/>
      <c r="E152" s="353"/>
      <c r="F152" s="353"/>
      <c r="G152" s="373"/>
      <c r="H152" s="353" t="s">
        <v>20</v>
      </c>
      <c r="I152" s="358">
        <f>SUM(I153:I172)</f>
        <v>36960</v>
      </c>
      <c r="J152" s="356" t="s">
        <v>320</v>
      </c>
      <c r="K152" s="353"/>
      <c r="L152" s="407">
        <v>36960</v>
      </c>
      <c r="M152" s="353" t="s">
        <v>3013</v>
      </c>
    </row>
    <row r="153" spans="1:252" ht="42">
      <c r="A153" s="404"/>
      <c r="B153" s="405"/>
      <c r="C153" s="404"/>
      <c r="D153" s="709" t="s">
        <v>321</v>
      </c>
      <c r="E153" s="630" t="s">
        <v>6</v>
      </c>
      <c r="F153" s="404"/>
      <c r="G153" s="639"/>
      <c r="H153" s="404"/>
      <c r="I153" s="710"/>
      <c r="J153" s="598"/>
      <c r="K153" s="404"/>
      <c r="L153" s="408"/>
      <c r="M153" s="404" t="s">
        <v>3817</v>
      </c>
    </row>
    <row r="154" spans="1:252">
      <c r="A154" s="152"/>
      <c r="B154" s="152"/>
      <c r="C154" s="152"/>
      <c r="D154" s="153" t="s">
        <v>322</v>
      </c>
      <c r="E154" s="152" t="s">
        <v>323</v>
      </c>
      <c r="F154" s="152" t="s">
        <v>324</v>
      </c>
      <c r="G154" s="159" t="s">
        <v>325</v>
      </c>
      <c r="H154" s="152" t="s">
        <v>326</v>
      </c>
      <c r="I154" s="156">
        <v>20160</v>
      </c>
      <c r="J154" s="152"/>
      <c r="K154" s="152" t="s">
        <v>327</v>
      </c>
      <c r="L154" s="152"/>
      <c r="M154" s="152" t="s">
        <v>3818</v>
      </c>
    </row>
    <row r="155" spans="1:252">
      <c r="A155" s="152"/>
      <c r="B155" s="152"/>
      <c r="C155" s="152"/>
      <c r="D155" s="152" t="s">
        <v>3018</v>
      </c>
      <c r="E155" s="152" t="s">
        <v>328</v>
      </c>
      <c r="F155" s="152" t="s">
        <v>329</v>
      </c>
      <c r="G155" s="160"/>
      <c r="H155" s="152" t="s">
        <v>330</v>
      </c>
      <c r="I155" s="160"/>
      <c r="J155" s="152"/>
      <c r="K155" s="152"/>
      <c r="L155" s="152"/>
      <c r="M155" s="152"/>
    </row>
    <row r="156" spans="1:252">
      <c r="A156" s="152"/>
      <c r="B156" s="152"/>
      <c r="C156" s="152"/>
      <c r="D156" s="152" t="s">
        <v>3019</v>
      </c>
      <c r="E156" s="152" t="s">
        <v>280</v>
      </c>
      <c r="F156" s="152" t="s">
        <v>332</v>
      </c>
      <c r="G156" s="159" t="s">
        <v>333</v>
      </c>
      <c r="H156" s="152" t="s">
        <v>334</v>
      </c>
      <c r="I156" s="156">
        <v>2400</v>
      </c>
      <c r="J156" s="152"/>
      <c r="K156" s="152"/>
      <c r="L156" s="152"/>
      <c r="M156" s="152"/>
    </row>
    <row r="157" spans="1:252">
      <c r="A157" s="152"/>
      <c r="B157" s="152"/>
      <c r="C157" s="152"/>
      <c r="D157" s="152" t="s">
        <v>331</v>
      </c>
      <c r="E157" s="155" t="s">
        <v>336</v>
      </c>
      <c r="F157" s="152"/>
      <c r="G157" s="159"/>
      <c r="H157" s="155" t="s">
        <v>338</v>
      </c>
      <c r="I157" s="156">
        <v>14400</v>
      </c>
      <c r="J157" s="152"/>
      <c r="K157" s="152" t="s">
        <v>337</v>
      </c>
      <c r="L157" s="152"/>
      <c r="M157" s="152"/>
    </row>
    <row r="158" spans="1:252">
      <c r="A158" s="152"/>
      <c r="B158" s="152"/>
      <c r="C158" s="152"/>
      <c r="D158" s="152" t="s">
        <v>335</v>
      </c>
      <c r="E158" s="152" t="s">
        <v>3020</v>
      </c>
      <c r="F158" s="152"/>
      <c r="G158" s="152"/>
      <c r="H158" s="155" t="s">
        <v>341</v>
      </c>
      <c r="I158" s="156"/>
      <c r="J158" s="152"/>
      <c r="K158" s="152" t="s">
        <v>339</v>
      </c>
      <c r="L158" s="152"/>
      <c r="M158" s="152"/>
    </row>
    <row r="159" spans="1:252">
      <c r="A159" s="152"/>
      <c r="B159" s="152"/>
      <c r="C159" s="152"/>
      <c r="D159" s="152" t="s">
        <v>3021</v>
      </c>
      <c r="E159" s="152" t="s">
        <v>280</v>
      </c>
      <c r="F159" s="152"/>
      <c r="G159" s="152"/>
      <c r="H159" s="155"/>
      <c r="I159" s="156"/>
      <c r="J159" s="152"/>
      <c r="K159" s="152"/>
      <c r="L159" s="152"/>
      <c r="M159" s="152"/>
    </row>
    <row r="160" spans="1:252">
      <c r="A160" s="152"/>
      <c r="B160" s="152"/>
      <c r="C160" s="152"/>
      <c r="D160" s="152" t="s">
        <v>3022</v>
      </c>
      <c r="E160" s="155"/>
      <c r="F160" s="152"/>
      <c r="G160" s="152"/>
      <c r="H160" s="155"/>
      <c r="I160" s="156"/>
      <c r="J160" s="152"/>
      <c r="K160" s="152"/>
      <c r="L160" s="152"/>
      <c r="M160" s="152"/>
    </row>
    <row r="161" spans="1:13">
      <c r="A161" s="152"/>
      <c r="B161" s="152"/>
      <c r="C161" s="152"/>
      <c r="D161" s="152" t="s">
        <v>3023</v>
      </c>
      <c r="E161" s="152"/>
      <c r="F161" s="152"/>
      <c r="G161" s="152"/>
      <c r="H161" s="155"/>
      <c r="I161" s="156"/>
      <c r="J161" s="152"/>
      <c r="K161" s="152"/>
      <c r="L161" s="152"/>
      <c r="M161" s="152"/>
    </row>
    <row r="162" spans="1:13">
      <c r="A162" s="152"/>
      <c r="B162" s="152"/>
      <c r="C162" s="152"/>
      <c r="D162" s="152" t="s">
        <v>3024</v>
      </c>
      <c r="E162" s="152"/>
      <c r="F162" s="152"/>
      <c r="G162" s="152"/>
      <c r="H162" s="155"/>
      <c r="I162" s="156"/>
      <c r="J162" s="152"/>
      <c r="K162" s="152"/>
      <c r="L162" s="152"/>
      <c r="M162" s="152"/>
    </row>
    <row r="163" spans="1:13">
      <c r="A163" s="152"/>
      <c r="B163" s="152"/>
      <c r="C163" s="152"/>
      <c r="D163" s="152" t="s">
        <v>3025</v>
      </c>
      <c r="E163" s="152"/>
      <c r="F163" s="152"/>
      <c r="G163" s="152"/>
      <c r="H163" s="155"/>
      <c r="I163" s="162"/>
      <c r="J163" s="152"/>
      <c r="K163" s="152"/>
      <c r="L163" s="152"/>
      <c r="M163" s="152"/>
    </row>
    <row r="164" spans="1:13">
      <c r="A164" s="152"/>
      <c r="B164" s="152"/>
      <c r="C164" s="152"/>
      <c r="D164" s="152" t="s">
        <v>3026</v>
      </c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1:13">
      <c r="A165" s="152"/>
      <c r="B165" s="152"/>
      <c r="C165" s="152"/>
      <c r="D165" s="152" t="s">
        <v>1136</v>
      </c>
      <c r="E165" s="152"/>
      <c r="F165" s="152"/>
      <c r="G165" s="152"/>
      <c r="H165" s="161"/>
      <c r="I165" s="158"/>
      <c r="J165" s="152"/>
      <c r="K165" s="152"/>
      <c r="L165" s="152"/>
      <c r="M165" s="152"/>
    </row>
    <row r="166" spans="1:13">
      <c r="A166" s="152"/>
      <c r="B166" s="152"/>
      <c r="C166" s="152"/>
      <c r="D166" s="152" t="s">
        <v>3027</v>
      </c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>
      <c r="A167" s="152"/>
      <c r="B167" s="152"/>
      <c r="C167" s="152"/>
      <c r="D167" s="152" t="s">
        <v>3028</v>
      </c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1:13">
      <c r="A168" s="152"/>
      <c r="B168" s="152"/>
      <c r="C168" s="152"/>
      <c r="D168" s="152" t="s">
        <v>3029</v>
      </c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1:13">
      <c r="A169" s="152"/>
      <c r="B169" s="152"/>
      <c r="C169" s="152"/>
      <c r="D169" s="152" t="s">
        <v>342</v>
      </c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1:13">
      <c r="A170" s="152"/>
      <c r="B170" s="152"/>
      <c r="C170" s="152"/>
      <c r="D170" s="152" t="s">
        <v>3030</v>
      </c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1:13">
      <c r="A171" s="176"/>
      <c r="B171" s="176"/>
      <c r="C171" s="176"/>
      <c r="D171" s="176" t="s">
        <v>3031</v>
      </c>
      <c r="E171" s="176"/>
      <c r="F171" s="176"/>
      <c r="G171" s="176"/>
      <c r="H171" s="176"/>
      <c r="I171" s="176"/>
      <c r="J171" s="176"/>
      <c r="K171" s="176"/>
      <c r="L171" s="176"/>
      <c r="M171" s="176"/>
    </row>
    <row r="172" spans="1:13">
      <c r="A172" s="182"/>
      <c r="B172" s="182"/>
      <c r="C172" s="182"/>
      <c r="D172" s="164" t="s">
        <v>3032</v>
      </c>
      <c r="E172" s="182"/>
      <c r="F172" s="182"/>
      <c r="G172" s="182"/>
      <c r="H172" s="182"/>
      <c r="I172" s="182"/>
      <c r="J172" s="182"/>
      <c r="K172" s="182"/>
      <c r="L172" s="182"/>
      <c r="M172" s="182"/>
    </row>
    <row r="173" spans="1:13" s="72" customFormat="1" ht="105">
      <c r="A173" s="353" t="s">
        <v>3955</v>
      </c>
      <c r="B173" s="353" t="s">
        <v>2424</v>
      </c>
      <c r="C173" s="388" t="s">
        <v>2427</v>
      </c>
      <c r="D173" s="388"/>
      <c r="E173" s="353"/>
      <c r="F173" s="388"/>
      <c r="G173" s="388"/>
      <c r="H173" s="388" t="s">
        <v>20</v>
      </c>
      <c r="I173" s="388">
        <f>SUM(I174:I195)</f>
        <v>34950</v>
      </c>
      <c r="J173" s="402" t="s">
        <v>320</v>
      </c>
      <c r="K173" s="353"/>
      <c r="L173" s="407">
        <v>34950</v>
      </c>
      <c r="M173" s="388" t="s">
        <v>3013</v>
      </c>
    </row>
    <row r="174" spans="1:13">
      <c r="A174" s="404"/>
      <c r="B174" s="405"/>
      <c r="C174" s="718"/>
      <c r="D174" s="383" t="s">
        <v>343</v>
      </c>
      <c r="E174" s="630" t="s">
        <v>6</v>
      </c>
      <c r="F174" s="383"/>
      <c r="G174" s="383"/>
      <c r="H174" s="383"/>
      <c r="I174" s="383"/>
      <c r="J174" s="723"/>
      <c r="K174" s="404"/>
      <c r="L174" s="408"/>
      <c r="M174" s="383" t="s">
        <v>3819</v>
      </c>
    </row>
    <row r="175" spans="1:13" ht="42">
      <c r="A175" s="152"/>
      <c r="B175" s="152"/>
      <c r="C175" s="177"/>
      <c r="D175" s="175" t="s">
        <v>3033</v>
      </c>
      <c r="E175" s="175" t="s">
        <v>3034</v>
      </c>
      <c r="F175" s="152" t="s">
        <v>344</v>
      </c>
      <c r="G175" s="155" t="s">
        <v>3035</v>
      </c>
      <c r="H175" s="152" t="s">
        <v>353</v>
      </c>
      <c r="I175" s="162">
        <v>21600</v>
      </c>
      <c r="J175" s="175" t="s">
        <v>337</v>
      </c>
      <c r="K175" s="175"/>
      <c r="L175" s="179"/>
      <c r="M175" s="175" t="s">
        <v>3820</v>
      </c>
    </row>
    <row r="176" spans="1:13">
      <c r="A176" s="152"/>
      <c r="B176" s="152"/>
      <c r="C176" s="177"/>
      <c r="D176" s="175" t="s">
        <v>347</v>
      </c>
      <c r="E176" s="175" t="s">
        <v>354</v>
      </c>
      <c r="F176" s="152" t="s">
        <v>345</v>
      </c>
      <c r="G176" s="160"/>
      <c r="H176" s="152" t="s">
        <v>356</v>
      </c>
      <c r="I176" s="156"/>
      <c r="J176" s="152" t="s">
        <v>339</v>
      </c>
      <c r="K176" s="175"/>
      <c r="L176" s="179"/>
      <c r="M176" s="175"/>
    </row>
    <row r="177" spans="1:13">
      <c r="A177" s="152"/>
      <c r="B177" s="152"/>
      <c r="C177" s="175"/>
      <c r="D177" s="175" t="s">
        <v>825</v>
      </c>
      <c r="E177" s="175" t="s">
        <v>357</v>
      </c>
      <c r="F177" s="175"/>
      <c r="G177" s="175"/>
      <c r="H177" s="152" t="s">
        <v>3036</v>
      </c>
      <c r="I177" s="156"/>
      <c r="J177" s="175"/>
      <c r="K177" s="175"/>
      <c r="L177" s="175"/>
      <c r="M177" s="175"/>
    </row>
    <row r="178" spans="1:13">
      <c r="A178" s="152"/>
      <c r="B178" s="152"/>
      <c r="C178" s="175"/>
      <c r="D178" s="175" t="s">
        <v>3037</v>
      </c>
      <c r="E178" s="175" t="s">
        <v>358</v>
      </c>
      <c r="F178" s="175"/>
      <c r="G178" s="175"/>
      <c r="H178" s="152" t="s">
        <v>3038</v>
      </c>
      <c r="I178" s="156"/>
      <c r="J178" s="175"/>
      <c r="K178" s="175"/>
      <c r="L178" s="175"/>
      <c r="M178" s="175"/>
    </row>
    <row r="179" spans="1:13">
      <c r="A179" s="152"/>
      <c r="B179" s="152"/>
      <c r="C179" s="175"/>
      <c r="D179" s="175" t="s">
        <v>3039</v>
      </c>
      <c r="E179" s="175" t="s">
        <v>359</v>
      </c>
      <c r="F179" s="175"/>
      <c r="G179" s="175"/>
      <c r="H179" s="152" t="s">
        <v>3040</v>
      </c>
      <c r="I179" s="156"/>
      <c r="J179" s="175"/>
      <c r="K179" s="175"/>
      <c r="L179" s="175"/>
      <c r="M179" s="175"/>
    </row>
    <row r="180" spans="1:13">
      <c r="A180" s="152"/>
      <c r="B180" s="152"/>
      <c r="C180" s="175"/>
      <c r="D180" s="152" t="s">
        <v>3041</v>
      </c>
      <c r="E180" s="175" t="s">
        <v>361</v>
      </c>
      <c r="F180" s="175"/>
      <c r="G180" s="175"/>
      <c r="H180" s="152" t="s">
        <v>360</v>
      </c>
      <c r="I180" s="156"/>
      <c r="J180" s="175"/>
      <c r="K180" s="175"/>
      <c r="L180" s="175"/>
      <c r="M180" s="175"/>
    </row>
    <row r="181" spans="1:13">
      <c r="A181" s="152"/>
      <c r="B181" s="152"/>
      <c r="C181" s="175"/>
      <c r="D181" s="152" t="s">
        <v>3042</v>
      </c>
      <c r="E181" s="152" t="s">
        <v>363</v>
      </c>
      <c r="F181" s="175"/>
      <c r="G181" s="175"/>
      <c r="H181" s="152" t="s">
        <v>362</v>
      </c>
      <c r="I181" s="156"/>
      <c r="J181" s="175"/>
      <c r="K181" s="175"/>
      <c r="L181" s="175"/>
      <c r="M181" s="175"/>
    </row>
    <row r="182" spans="1:13">
      <c r="A182" s="152"/>
      <c r="B182" s="152"/>
      <c r="C182" s="175"/>
      <c r="D182" s="175" t="s">
        <v>348</v>
      </c>
      <c r="E182" s="152" t="s">
        <v>3043</v>
      </c>
      <c r="F182" s="175"/>
      <c r="G182" s="175"/>
      <c r="H182" s="152"/>
      <c r="I182" s="156"/>
      <c r="J182" s="175"/>
      <c r="K182" s="175"/>
      <c r="L182" s="175"/>
      <c r="M182" s="175"/>
    </row>
    <row r="183" spans="1:13">
      <c r="A183" s="152"/>
      <c r="B183" s="152"/>
      <c r="C183" s="175"/>
      <c r="D183" s="175" t="s">
        <v>3044</v>
      </c>
      <c r="E183" s="152" t="s">
        <v>340</v>
      </c>
      <c r="F183" s="175"/>
      <c r="G183" s="175"/>
      <c r="H183" s="152"/>
      <c r="I183" s="156"/>
      <c r="J183" s="175"/>
      <c r="K183" s="175"/>
      <c r="L183" s="175"/>
      <c r="M183" s="175"/>
    </row>
    <row r="184" spans="1:13">
      <c r="A184" s="152"/>
      <c r="B184" s="152"/>
      <c r="C184" s="175"/>
      <c r="D184" s="175" t="s">
        <v>3045</v>
      </c>
      <c r="E184" s="152" t="s">
        <v>3046</v>
      </c>
      <c r="F184" s="152" t="s">
        <v>332</v>
      </c>
      <c r="G184" s="152" t="s">
        <v>364</v>
      </c>
      <c r="H184" s="152" t="s">
        <v>365</v>
      </c>
      <c r="I184" s="162">
        <v>1000</v>
      </c>
      <c r="J184" s="183" t="s">
        <v>2924</v>
      </c>
      <c r="K184" s="175"/>
      <c r="L184" s="175"/>
      <c r="M184" s="175"/>
    </row>
    <row r="185" spans="1:13">
      <c r="A185" s="152"/>
      <c r="B185" s="152"/>
      <c r="C185" s="175"/>
      <c r="D185" s="175" t="s">
        <v>3047</v>
      </c>
      <c r="E185" s="152" t="s">
        <v>366</v>
      </c>
      <c r="F185" s="175"/>
      <c r="G185" s="175"/>
      <c r="H185" s="152" t="s">
        <v>367</v>
      </c>
      <c r="I185" s="152"/>
      <c r="J185" s="175"/>
      <c r="K185" s="175"/>
      <c r="L185" s="175"/>
      <c r="M185" s="175"/>
    </row>
    <row r="186" spans="1:13">
      <c r="A186" s="152"/>
      <c r="B186" s="152"/>
      <c r="C186" s="180"/>
      <c r="D186" s="175" t="s">
        <v>3048</v>
      </c>
      <c r="E186" s="152" t="s">
        <v>368</v>
      </c>
      <c r="F186" s="152"/>
      <c r="G186" s="152"/>
      <c r="H186" s="152" t="s">
        <v>369</v>
      </c>
      <c r="I186" s="162">
        <v>11100</v>
      </c>
      <c r="J186" s="152"/>
      <c r="K186" s="152"/>
      <c r="L186" s="175"/>
      <c r="M186" s="175"/>
    </row>
    <row r="187" spans="1:13">
      <c r="A187" s="152"/>
      <c r="B187" s="152"/>
      <c r="C187" s="180"/>
      <c r="D187" s="175" t="s">
        <v>351</v>
      </c>
      <c r="E187" s="152" t="s">
        <v>370</v>
      </c>
      <c r="F187" s="152"/>
      <c r="G187" s="152"/>
      <c r="H187" s="152" t="s">
        <v>371</v>
      </c>
      <c r="I187" s="152"/>
      <c r="J187" s="152"/>
      <c r="K187" s="152"/>
      <c r="L187" s="175"/>
      <c r="M187" s="175"/>
    </row>
    <row r="188" spans="1:13">
      <c r="A188" s="152"/>
      <c r="B188" s="152"/>
      <c r="C188" s="175"/>
      <c r="D188" s="175" t="s">
        <v>352</v>
      </c>
      <c r="E188" s="152" t="s">
        <v>372</v>
      </c>
      <c r="F188" s="171"/>
      <c r="G188" s="152"/>
      <c r="H188" s="152" t="s">
        <v>373</v>
      </c>
      <c r="I188" s="152"/>
      <c r="J188" s="152"/>
      <c r="K188" s="152"/>
      <c r="L188" s="175"/>
      <c r="M188" s="175"/>
    </row>
    <row r="189" spans="1:13">
      <c r="A189" s="152"/>
      <c r="B189" s="152"/>
      <c r="C189" s="180"/>
      <c r="D189" s="152" t="s">
        <v>340</v>
      </c>
      <c r="E189" s="152" t="s">
        <v>280</v>
      </c>
      <c r="F189" s="152"/>
      <c r="G189" s="152"/>
      <c r="H189" s="152" t="s">
        <v>374</v>
      </c>
      <c r="I189" s="162">
        <v>1250</v>
      </c>
      <c r="J189" s="152"/>
      <c r="K189" s="175"/>
      <c r="L189" s="175"/>
      <c r="M189" s="175"/>
    </row>
    <row r="190" spans="1:13">
      <c r="A190" s="152"/>
      <c r="B190" s="152"/>
      <c r="C190" s="152"/>
      <c r="D190" s="175" t="s">
        <v>3049</v>
      </c>
      <c r="E190" s="175"/>
      <c r="F190" s="152"/>
      <c r="G190" s="160"/>
      <c r="H190" s="152" t="s">
        <v>375</v>
      </c>
      <c r="I190" s="152"/>
      <c r="J190" s="152"/>
      <c r="K190" s="175"/>
      <c r="L190" s="152"/>
      <c r="M190" s="152"/>
    </row>
    <row r="191" spans="1:13">
      <c r="A191" s="152"/>
      <c r="B191" s="152"/>
      <c r="C191" s="152"/>
      <c r="D191" s="175" t="s">
        <v>3050</v>
      </c>
      <c r="E191" s="175"/>
      <c r="F191" s="152"/>
      <c r="G191" s="152"/>
      <c r="H191" s="152" t="s">
        <v>3051</v>
      </c>
      <c r="I191" s="152"/>
      <c r="J191" s="152"/>
      <c r="K191" s="152"/>
      <c r="L191" s="181"/>
      <c r="M191" s="152"/>
    </row>
    <row r="192" spans="1:13">
      <c r="A192" s="152"/>
      <c r="B192" s="152"/>
      <c r="C192" s="152"/>
      <c r="D192" s="152" t="s">
        <v>3052</v>
      </c>
      <c r="E192" s="175"/>
      <c r="F192" s="152"/>
      <c r="G192" s="152"/>
      <c r="H192" s="152"/>
      <c r="I192" s="152"/>
      <c r="J192" s="152"/>
      <c r="K192" s="152"/>
      <c r="L192" s="181"/>
      <c r="M192" s="152"/>
    </row>
    <row r="193" spans="1:252">
      <c r="A193" s="152"/>
      <c r="B193" s="152"/>
      <c r="C193" s="152"/>
      <c r="D193" s="175" t="s">
        <v>3053</v>
      </c>
      <c r="E193" s="175"/>
      <c r="F193" s="152"/>
      <c r="G193" s="152"/>
      <c r="H193" s="152"/>
      <c r="I193" s="152"/>
      <c r="J193" s="152"/>
      <c r="K193" s="152"/>
      <c r="L193" s="152"/>
      <c r="M193" s="152"/>
    </row>
    <row r="194" spans="1:252">
      <c r="A194" s="152"/>
      <c r="B194" s="152"/>
      <c r="C194" s="152"/>
      <c r="D194" s="175" t="s">
        <v>330</v>
      </c>
      <c r="E194" s="175"/>
      <c r="F194" s="155"/>
      <c r="G194" s="152"/>
      <c r="H194" s="152"/>
      <c r="I194" s="152"/>
      <c r="J194" s="162"/>
      <c r="K194" s="152"/>
      <c r="L194" s="152"/>
      <c r="M194" s="152"/>
    </row>
    <row r="195" spans="1:252">
      <c r="A195" s="603"/>
      <c r="B195" s="603"/>
      <c r="C195" s="603"/>
      <c r="D195" s="915" t="s">
        <v>3054</v>
      </c>
      <c r="E195" s="915"/>
      <c r="F195" s="603"/>
      <c r="G195" s="603"/>
      <c r="H195" s="603"/>
      <c r="I195" s="603"/>
      <c r="J195" s="603"/>
      <c r="K195" s="603"/>
      <c r="L195" s="603"/>
      <c r="M195" s="1292"/>
    </row>
    <row r="196" spans="1:252" s="98" customFormat="1" ht="126">
      <c r="A196" s="353" t="s">
        <v>3955</v>
      </c>
      <c r="B196" s="353" t="s">
        <v>2426</v>
      </c>
      <c r="C196" s="353" t="s">
        <v>2429</v>
      </c>
      <c r="D196" s="722"/>
      <c r="E196" s="353"/>
      <c r="F196" s="353"/>
      <c r="G196" s="373"/>
      <c r="H196" s="353" t="s">
        <v>20</v>
      </c>
      <c r="I196" s="358">
        <v>84250</v>
      </c>
      <c r="J196" s="356" t="s">
        <v>320</v>
      </c>
      <c r="K196" s="724"/>
      <c r="L196" s="407">
        <v>84250</v>
      </c>
      <c r="M196" s="353" t="s">
        <v>3013</v>
      </c>
      <c r="N196" s="1293"/>
      <c r="O196" s="1293"/>
      <c r="P196" s="1293"/>
      <c r="Q196" s="1293"/>
      <c r="R196" s="1293"/>
      <c r="S196" s="1293"/>
      <c r="T196" s="1293"/>
      <c r="U196" s="1293"/>
      <c r="V196" s="1293"/>
      <c r="W196" s="1293"/>
      <c r="X196" s="1293"/>
      <c r="Y196" s="1293"/>
      <c r="Z196" s="1293"/>
      <c r="AA196" s="1293"/>
      <c r="AB196" s="1293"/>
      <c r="AC196" s="1293"/>
      <c r="AD196" s="1293"/>
      <c r="AE196" s="1293"/>
      <c r="AF196" s="1293"/>
      <c r="AG196" s="1293"/>
      <c r="AH196" s="1293"/>
      <c r="AI196" s="1293"/>
      <c r="AJ196" s="1293"/>
      <c r="AK196" s="1293"/>
      <c r="AL196" s="1293"/>
      <c r="AM196" s="1293"/>
      <c r="AN196" s="1293"/>
      <c r="AO196" s="1293"/>
      <c r="AP196" s="1293"/>
      <c r="AQ196" s="1293"/>
      <c r="AR196" s="1293"/>
      <c r="AS196" s="1293"/>
      <c r="AT196" s="1293"/>
      <c r="AU196" s="1293"/>
      <c r="AV196" s="1293"/>
      <c r="AW196" s="1293"/>
      <c r="AX196" s="1293"/>
      <c r="AY196" s="1293"/>
      <c r="AZ196" s="1293"/>
      <c r="BA196" s="1293"/>
      <c r="BB196" s="1293"/>
      <c r="BC196" s="1293"/>
      <c r="BD196" s="1293"/>
      <c r="BE196" s="1293"/>
      <c r="BF196" s="1293"/>
      <c r="BG196" s="1293"/>
      <c r="BH196" s="1293"/>
      <c r="BI196" s="1293"/>
      <c r="BJ196" s="1293"/>
      <c r="BK196" s="1293"/>
      <c r="BL196" s="1293"/>
      <c r="BM196" s="1293"/>
      <c r="BN196" s="1293"/>
      <c r="BO196" s="1293"/>
      <c r="BP196" s="1293"/>
      <c r="BQ196" s="1293"/>
      <c r="BR196" s="1293"/>
      <c r="BS196" s="1293"/>
      <c r="BT196" s="1293"/>
      <c r="BU196" s="1293"/>
      <c r="BV196" s="1293"/>
      <c r="BW196" s="1293"/>
      <c r="BX196" s="1293"/>
      <c r="BY196" s="1293"/>
      <c r="BZ196" s="1293"/>
      <c r="CA196" s="1293"/>
      <c r="CB196" s="1293"/>
      <c r="CC196" s="1293"/>
      <c r="CD196" s="1293"/>
      <c r="CE196" s="1293"/>
      <c r="CF196" s="1293"/>
      <c r="CG196" s="1293"/>
      <c r="CH196" s="1293"/>
      <c r="CI196" s="1293"/>
      <c r="CJ196" s="1293"/>
      <c r="CK196" s="1293"/>
      <c r="CL196" s="1293"/>
      <c r="CM196" s="1293"/>
      <c r="CN196" s="1293"/>
      <c r="CO196" s="1293"/>
      <c r="CP196" s="1293"/>
      <c r="CQ196" s="1293"/>
      <c r="CR196" s="1293"/>
      <c r="CS196" s="1293"/>
      <c r="CT196" s="1293"/>
      <c r="CU196" s="1293"/>
      <c r="CV196" s="1293"/>
      <c r="CW196" s="1293"/>
      <c r="CX196" s="1293"/>
      <c r="CY196" s="1293"/>
      <c r="CZ196" s="1293"/>
      <c r="DA196" s="1293"/>
      <c r="DB196" s="1293"/>
      <c r="DC196" s="1293"/>
      <c r="DD196" s="1293"/>
      <c r="DE196" s="1293"/>
      <c r="DF196" s="1293"/>
      <c r="DG196" s="1293"/>
      <c r="DH196" s="1293"/>
      <c r="DI196" s="1293"/>
      <c r="DJ196" s="1293"/>
      <c r="DK196" s="1293"/>
      <c r="DL196" s="1293"/>
      <c r="DM196" s="1293"/>
      <c r="DN196" s="1293"/>
      <c r="DO196" s="1293"/>
      <c r="DP196" s="1293"/>
      <c r="DQ196" s="1293"/>
      <c r="DR196" s="1293"/>
      <c r="DS196" s="1293"/>
      <c r="DT196" s="1293"/>
      <c r="DU196" s="1293"/>
      <c r="DV196" s="1293"/>
      <c r="DW196" s="1293"/>
      <c r="DX196" s="1293"/>
      <c r="DY196" s="1293"/>
      <c r="DZ196" s="1293"/>
      <c r="EA196" s="1293"/>
      <c r="EB196" s="1293"/>
      <c r="EC196" s="1293"/>
      <c r="ED196" s="1293"/>
      <c r="EE196" s="1293"/>
      <c r="EF196" s="1293"/>
      <c r="EG196" s="1293"/>
      <c r="EH196" s="1293"/>
      <c r="EI196" s="1293"/>
      <c r="EJ196" s="1293"/>
      <c r="EK196" s="1293"/>
      <c r="EL196" s="1293"/>
      <c r="EM196" s="1293"/>
      <c r="EN196" s="1293"/>
      <c r="EO196" s="1293"/>
      <c r="EP196" s="1293"/>
      <c r="EQ196" s="1293"/>
      <c r="ER196" s="1293"/>
      <c r="ES196" s="1293"/>
      <c r="ET196" s="1293"/>
      <c r="EU196" s="1293"/>
      <c r="EV196" s="1293"/>
      <c r="EW196" s="1293"/>
      <c r="EX196" s="1293"/>
      <c r="EY196" s="1293"/>
      <c r="EZ196" s="1293"/>
      <c r="FA196" s="1293"/>
      <c r="FB196" s="1293"/>
      <c r="FC196" s="1293"/>
      <c r="FD196" s="1293"/>
      <c r="FE196" s="1293"/>
      <c r="FF196" s="1293"/>
      <c r="FG196" s="1293"/>
      <c r="FH196" s="1293"/>
      <c r="FI196" s="1293"/>
      <c r="FJ196" s="1293"/>
      <c r="FK196" s="1293"/>
      <c r="FL196" s="1293"/>
      <c r="FM196" s="1293"/>
      <c r="FN196" s="1293"/>
      <c r="FO196" s="1293"/>
      <c r="FP196" s="1293"/>
      <c r="FQ196" s="1293"/>
      <c r="FR196" s="1293"/>
      <c r="FS196" s="1293"/>
      <c r="FT196" s="1293"/>
      <c r="FU196" s="1293"/>
      <c r="FV196" s="1293"/>
      <c r="FW196" s="1293"/>
      <c r="FX196" s="1293"/>
      <c r="FY196" s="1293"/>
      <c r="FZ196" s="1293"/>
      <c r="GA196" s="1293"/>
      <c r="GB196" s="1293"/>
      <c r="GC196" s="1293"/>
      <c r="GD196" s="1293"/>
      <c r="GE196" s="1293"/>
      <c r="GF196" s="1293"/>
      <c r="GG196" s="1293"/>
      <c r="GH196" s="1293"/>
      <c r="GI196" s="1293"/>
      <c r="GJ196" s="1293"/>
      <c r="GK196" s="1293"/>
      <c r="GL196" s="1293"/>
      <c r="GM196" s="1293"/>
      <c r="GN196" s="1293"/>
      <c r="GO196" s="1293"/>
      <c r="GP196" s="1293"/>
      <c r="GQ196" s="1293"/>
      <c r="GR196" s="1293"/>
      <c r="GS196" s="1293"/>
      <c r="GT196" s="1293"/>
      <c r="GU196" s="1293"/>
      <c r="GV196" s="1293"/>
      <c r="GW196" s="1293"/>
      <c r="GX196" s="1293"/>
      <c r="GY196" s="1293"/>
      <c r="GZ196" s="1293"/>
      <c r="HA196" s="1293"/>
      <c r="HB196" s="1293"/>
      <c r="HC196" s="1293"/>
      <c r="HD196" s="1293"/>
      <c r="HE196" s="1293"/>
      <c r="HF196" s="1293"/>
      <c r="HG196" s="1293"/>
      <c r="HH196" s="1293"/>
      <c r="HI196" s="1293"/>
      <c r="HJ196" s="1293"/>
      <c r="HK196" s="1293"/>
      <c r="HL196" s="1293"/>
      <c r="HM196" s="1293"/>
      <c r="HN196" s="1293"/>
      <c r="HO196" s="1293"/>
      <c r="HP196" s="1293"/>
      <c r="HQ196" s="1293"/>
      <c r="HR196" s="1293"/>
      <c r="HS196" s="1293"/>
      <c r="HT196" s="1293"/>
      <c r="HU196" s="1293"/>
      <c r="HV196" s="1293"/>
      <c r="HW196" s="1293"/>
      <c r="HX196" s="1293"/>
      <c r="HY196" s="1293"/>
      <c r="HZ196" s="1293"/>
      <c r="IA196" s="1293"/>
      <c r="IB196" s="1293"/>
      <c r="IC196" s="1293"/>
      <c r="ID196" s="1293"/>
      <c r="IE196" s="1293"/>
      <c r="IF196" s="1293"/>
      <c r="IG196" s="1293"/>
      <c r="IH196" s="1293"/>
      <c r="II196" s="1293"/>
      <c r="IJ196" s="1293"/>
      <c r="IK196" s="1293"/>
      <c r="IL196" s="1293"/>
      <c r="IM196" s="1293"/>
      <c r="IN196" s="1293"/>
      <c r="IO196" s="1293"/>
      <c r="IP196" s="1293"/>
      <c r="IQ196" s="1293"/>
      <c r="IR196" s="1293"/>
    </row>
    <row r="197" spans="1:252" s="35" customFormat="1" ht="26.25" customHeight="1">
      <c r="A197" s="3"/>
      <c r="B197" s="4"/>
      <c r="C197" s="3"/>
      <c r="D197" s="1294" t="s">
        <v>321</v>
      </c>
      <c r="E197" s="5" t="s">
        <v>6</v>
      </c>
      <c r="F197" s="3"/>
      <c r="G197" s="6"/>
      <c r="H197" s="3"/>
      <c r="I197" s="1295"/>
      <c r="J197" s="83"/>
      <c r="K197" s="1296"/>
      <c r="L197" s="229"/>
      <c r="M197" s="3" t="s">
        <v>3822</v>
      </c>
      <c r="N197" s="1056"/>
      <c r="O197" s="1056"/>
      <c r="P197" s="1056"/>
      <c r="Q197" s="1056"/>
      <c r="R197" s="1056"/>
      <c r="S197" s="1056"/>
      <c r="T197" s="1056"/>
      <c r="U197" s="1056"/>
      <c r="V197" s="1056"/>
      <c r="W197" s="1056"/>
      <c r="X197" s="1056"/>
      <c r="Y197" s="1056"/>
      <c r="Z197" s="1056"/>
      <c r="AA197" s="1056"/>
      <c r="AB197" s="1056"/>
      <c r="AC197" s="1056"/>
      <c r="AD197" s="1056"/>
      <c r="AE197" s="1056"/>
      <c r="AF197" s="1056"/>
      <c r="AG197" s="1056"/>
      <c r="AH197" s="1056"/>
      <c r="AI197" s="1056"/>
      <c r="AJ197" s="1056"/>
      <c r="AK197" s="1056"/>
      <c r="AL197" s="1056"/>
      <c r="AM197" s="1056"/>
      <c r="AN197" s="1056"/>
      <c r="AO197" s="1056"/>
      <c r="AP197" s="1056"/>
      <c r="AQ197" s="1056"/>
      <c r="AR197" s="1056"/>
      <c r="AS197" s="1056"/>
      <c r="AT197" s="1056"/>
      <c r="AU197" s="1056"/>
      <c r="AV197" s="1056"/>
      <c r="AW197" s="1056"/>
      <c r="AX197" s="1056"/>
      <c r="AY197" s="1056"/>
      <c r="AZ197" s="1056"/>
      <c r="BA197" s="1056"/>
      <c r="BB197" s="1056"/>
      <c r="BC197" s="1056"/>
      <c r="BD197" s="1056"/>
      <c r="BE197" s="1056"/>
      <c r="BF197" s="1056"/>
      <c r="BG197" s="1056"/>
      <c r="BH197" s="1056"/>
      <c r="BI197" s="1056"/>
      <c r="BJ197" s="1056"/>
      <c r="BK197" s="1056"/>
      <c r="BL197" s="1056"/>
      <c r="BM197" s="1056"/>
      <c r="BN197" s="1056"/>
      <c r="BO197" s="1056"/>
      <c r="BP197" s="1056"/>
      <c r="BQ197" s="1056"/>
      <c r="BR197" s="1056"/>
      <c r="BS197" s="1056"/>
      <c r="BT197" s="1056"/>
      <c r="BU197" s="1056"/>
      <c r="BV197" s="1056"/>
      <c r="BW197" s="1056"/>
      <c r="BX197" s="1056"/>
      <c r="BY197" s="1056"/>
      <c r="BZ197" s="1056"/>
      <c r="CA197" s="1056"/>
      <c r="CB197" s="1056"/>
      <c r="CC197" s="1056"/>
      <c r="CD197" s="1056"/>
      <c r="CE197" s="1056"/>
      <c r="CF197" s="1056"/>
      <c r="CG197" s="1056"/>
      <c r="CH197" s="1056"/>
      <c r="CI197" s="1056"/>
      <c r="CJ197" s="1056"/>
      <c r="CK197" s="1056"/>
      <c r="CL197" s="1056"/>
      <c r="CM197" s="1056"/>
      <c r="CN197" s="1056"/>
      <c r="CO197" s="1056"/>
      <c r="CP197" s="1056"/>
      <c r="CQ197" s="1056"/>
      <c r="CR197" s="1056"/>
      <c r="CS197" s="1056"/>
      <c r="CT197" s="1056"/>
      <c r="CU197" s="1056"/>
      <c r="CV197" s="1056"/>
      <c r="CW197" s="1056"/>
      <c r="CX197" s="1056"/>
      <c r="CY197" s="1056"/>
      <c r="CZ197" s="1056"/>
      <c r="DA197" s="1056"/>
      <c r="DB197" s="1056"/>
      <c r="DC197" s="1056"/>
      <c r="DD197" s="1056"/>
      <c r="DE197" s="1056"/>
      <c r="DF197" s="1056"/>
      <c r="DG197" s="1056"/>
      <c r="DH197" s="1056"/>
      <c r="DI197" s="1056"/>
      <c r="DJ197" s="1056"/>
      <c r="DK197" s="1056"/>
      <c r="DL197" s="1056"/>
      <c r="DM197" s="1056"/>
      <c r="DN197" s="1056"/>
      <c r="DO197" s="1056"/>
      <c r="DP197" s="1056"/>
      <c r="DQ197" s="1056"/>
      <c r="DR197" s="1056"/>
      <c r="DS197" s="1056"/>
      <c r="DT197" s="1056"/>
      <c r="DU197" s="1056"/>
      <c r="DV197" s="1056"/>
      <c r="DW197" s="1056"/>
      <c r="DX197" s="1056"/>
      <c r="DY197" s="1056"/>
      <c r="DZ197" s="1056"/>
      <c r="EA197" s="1056"/>
      <c r="EB197" s="1056"/>
      <c r="EC197" s="1056"/>
      <c r="ED197" s="1056"/>
      <c r="EE197" s="1056"/>
      <c r="EF197" s="1056"/>
      <c r="EG197" s="1056"/>
      <c r="EH197" s="1056"/>
      <c r="EI197" s="1056"/>
      <c r="EJ197" s="1056"/>
      <c r="EK197" s="1056"/>
      <c r="EL197" s="1056"/>
      <c r="EM197" s="1056"/>
      <c r="EN197" s="1056"/>
      <c r="EO197" s="1056"/>
      <c r="EP197" s="1056"/>
      <c r="EQ197" s="1056"/>
      <c r="ER197" s="1056"/>
      <c r="ES197" s="1056"/>
      <c r="ET197" s="1056"/>
      <c r="EU197" s="1056"/>
      <c r="EV197" s="1056"/>
      <c r="EW197" s="1056"/>
      <c r="EX197" s="1056"/>
      <c r="EY197" s="1056"/>
      <c r="EZ197" s="1056"/>
      <c r="FA197" s="1056"/>
      <c r="FB197" s="1056"/>
      <c r="FC197" s="1056"/>
      <c r="FD197" s="1056"/>
      <c r="FE197" s="1056"/>
      <c r="FF197" s="1056"/>
      <c r="FG197" s="1056"/>
      <c r="FH197" s="1056"/>
      <c r="FI197" s="1056"/>
      <c r="FJ197" s="1056"/>
      <c r="FK197" s="1056"/>
      <c r="FL197" s="1056"/>
      <c r="FM197" s="1056"/>
      <c r="FN197" s="1056"/>
      <c r="FO197" s="1056"/>
      <c r="FP197" s="1056"/>
      <c r="FQ197" s="1056"/>
      <c r="FR197" s="1056"/>
      <c r="FS197" s="1056"/>
      <c r="FT197" s="1056"/>
      <c r="FU197" s="1056"/>
      <c r="FV197" s="1056"/>
      <c r="FW197" s="1056"/>
      <c r="FX197" s="1056"/>
      <c r="FY197" s="1056"/>
      <c r="FZ197" s="1056"/>
      <c r="GA197" s="1056"/>
      <c r="GB197" s="1056"/>
      <c r="GC197" s="1056"/>
      <c r="GD197" s="1056"/>
      <c r="GE197" s="1056"/>
      <c r="GF197" s="1056"/>
      <c r="GG197" s="1056"/>
      <c r="GH197" s="1056"/>
      <c r="GI197" s="1056"/>
      <c r="GJ197" s="1056"/>
      <c r="GK197" s="1056"/>
      <c r="GL197" s="1056"/>
      <c r="GM197" s="1056"/>
      <c r="GN197" s="1056"/>
      <c r="GO197" s="1056"/>
      <c r="GP197" s="1056"/>
      <c r="GQ197" s="1056"/>
      <c r="GR197" s="1056"/>
      <c r="GS197" s="1056"/>
      <c r="GT197" s="1056"/>
      <c r="GU197" s="1056"/>
      <c r="GV197" s="1056"/>
      <c r="GW197" s="1056"/>
      <c r="GX197" s="1056"/>
      <c r="GY197" s="1056"/>
      <c r="GZ197" s="1056"/>
      <c r="HA197" s="1056"/>
      <c r="HB197" s="1056"/>
      <c r="HC197" s="1056"/>
      <c r="HD197" s="1056"/>
      <c r="HE197" s="1056"/>
      <c r="HF197" s="1056"/>
      <c r="HG197" s="1056"/>
      <c r="HH197" s="1056"/>
      <c r="HI197" s="1056"/>
      <c r="HJ197" s="1056"/>
      <c r="HK197" s="1056"/>
      <c r="HL197" s="1056"/>
      <c r="HM197" s="1056"/>
      <c r="HN197" s="1056"/>
      <c r="HO197" s="1056"/>
      <c r="HP197" s="1056"/>
      <c r="HQ197" s="1056"/>
      <c r="HR197" s="1056"/>
      <c r="HS197" s="1056"/>
      <c r="HT197" s="1056"/>
      <c r="HU197" s="1056"/>
      <c r="HV197" s="1056"/>
      <c r="HW197" s="1056"/>
      <c r="HX197" s="1056"/>
      <c r="HY197" s="1056"/>
      <c r="HZ197" s="1056"/>
      <c r="IA197" s="1056"/>
      <c r="IB197" s="1056"/>
      <c r="IC197" s="1056"/>
      <c r="ID197" s="1056"/>
      <c r="IE197" s="1056"/>
      <c r="IF197" s="1056"/>
      <c r="IG197" s="1056"/>
      <c r="IH197" s="1056"/>
      <c r="II197" s="1056"/>
      <c r="IJ197" s="1056"/>
      <c r="IK197" s="1056"/>
      <c r="IL197" s="1056"/>
      <c r="IM197" s="1056"/>
      <c r="IN197" s="1056"/>
      <c r="IO197" s="1056"/>
      <c r="IP197" s="1056"/>
      <c r="IQ197" s="1056"/>
      <c r="IR197" s="1056"/>
    </row>
    <row r="198" spans="1:252" s="35" customFormat="1">
      <c r="A198" s="409"/>
      <c r="B198" s="409"/>
      <c r="C198" s="409"/>
      <c r="D198" s="972" t="s">
        <v>376</v>
      </c>
      <c r="E198" s="409" t="s">
        <v>159</v>
      </c>
      <c r="F198" s="409" t="s">
        <v>377</v>
      </c>
      <c r="G198" s="1297" t="s">
        <v>378</v>
      </c>
      <c r="H198" s="409" t="s">
        <v>211</v>
      </c>
      <c r="I198" s="1298">
        <v>43250</v>
      </c>
      <c r="J198" s="474"/>
      <c r="K198" s="591">
        <v>21610</v>
      </c>
      <c r="L198" s="409"/>
      <c r="M198" s="409" t="s">
        <v>3821</v>
      </c>
      <c r="N198" s="1056"/>
      <c r="O198" s="1056"/>
      <c r="P198" s="1056"/>
      <c r="Q198" s="1056"/>
      <c r="R198" s="1056"/>
      <c r="S198" s="1056"/>
      <c r="T198" s="1056"/>
      <c r="U198" s="1056"/>
      <c r="V198" s="1056"/>
      <c r="W198" s="1056"/>
      <c r="X198" s="1056"/>
      <c r="Y198" s="1056"/>
      <c r="Z198" s="1056"/>
      <c r="AA198" s="1056"/>
      <c r="AB198" s="1056"/>
      <c r="AC198" s="1056"/>
      <c r="AD198" s="1056"/>
      <c r="AE198" s="1056"/>
      <c r="AF198" s="1056"/>
      <c r="AG198" s="1056"/>
      <c r="AH198" s="1056"/>
      <c r="AI198" s="1056"/>
      <c r="AJ198" s="1056"/>
      <c r="AK198" s="1056"/>
      <c r="AL198" s="1056"/>
      <c r="AM198" s="1056"/>
      <c r="AN198" s="1056"/>
      <c r="AO198" s="1056"/>
      <c r="AP198" s="1056"/>
      <c r="AQ198" s="1056"/>
      <c r="AR198" s="1056"/>
      <c r="AS198" s="1056"/>
      <c r="AT198" s="1056"/>
      <c r="AU198" s="1056"/>
      <c r="AV198" s="1056"/>
      <c r="AW198" s="1056"/>
      <c r="AX198" s="1056"/>
      <c r="AY198" s="1056"/>
      <c r="AZ198" s="1056"/>
      <c r="BA198" s="1056"/>
      <c r="BB198" s="1056"/>
      <c r="BC198" s="1056"/>
      <c r="BD198" s="1056"/>
      <c r="BE198" s="1056"/>
      <c r="BF198" s="1056"/>
      <c r="BG198" s="1056"/>
      <c r="BH198" s="1056"/>
      <c r="BI198" s="1056"/>
      <c r="BJ198" s="1056"/>
      <c r="BK198" s="1056"/>
      <c r="BL198" s="1056"/>
      <c r="BM198" s="1056"/>
      <c r="BN198" s="1056"/>
      <c r="BO198" s="1056"/>
      <c r="BP198" s="1056"/>
      <c r="BQ198" s="1056"/>
      <c r="BR198" s="1056"/>
      <c r="BS198" s="1056"/>
      <c r="BT198" s="1056"/>
      <c r="BU198" s="1056"/>
      <c r="BV198" s="1056"/>
      <c r="BW198" s="1056"/>
      <c r="BX198" s="1056"/>
      <c r="BY198" s="1056"/>
      <c r="BZ198" s="1056"/>
      <c r="CA198" s="1056"/>
      <c r="CB198" s="1056"/>
      <c r="CC198" s="1056"/>
      <c r="CD198" s="1056"/>
      <c r="CE198" s="1056"/>
      <c r="CF198" s="1056"/>
      <c r="CG198" s="1056"/>
      <c r="CH198" s="1056"/>
      <c r="CI198" s="1056"/>
      <c r="CJ198" s="1056"/>
      <c r="CK198" s="1056"/>
      <c r="CL198" s="1056"/>
      <c r="CM198" s="1056"/>
      <c r="CN198" s="1056"/>
      <c r="CO198" s="1056"/>
      <c r="CP198" s="1056"/>
      <c r="CQ198" s="1056"/>
      <c r="CR198" s="1056"/>
      <c r="CS198" s="1056"/>
      <c r="CT198" s="1056"/>
      <c r="CU198" s="1056"/>
      <c r="CV198" s="1056"/>
      <c r="CW198" s="1056"/>
      <c r="CX198" s="1056"/>
      <c r="CY198" s="1056"/>
      <c r="CZ198" s="1056"/>
      <c r="DA198" s="1056"/>
      <c r="DB198" s="1056"/>
      <c r="DC198" s="1056"/>
      <c r="DD198" s="1056"/>
      <c r="DE198" s="1056"/>
      <c r="DF198" s="1056"/>
      <c r="DG198" s="1056"/>
      <c r="DH198" s="1056"/>
      <c r="DI198" s="1056"/>
      <c r="DJ198" s="1056"/>
      <c r="DK198" s="1056"/>
      <c r="DL198" s="1056"/>
      <c r="DM198" s="1056"/>
      <c r="DN198" s="1056"/>
      <c r="DO198" s="1056"/>
      <c r="DP198" s="1056"/>
      <c r="DQ198" s="1056"/>
      <c r="DR198" s="1056"/>
      <c r="DS198" s="1056"/>
      <c r="DT198" s="1056"/>
      <c r="DU198" s="1056"/>
      <c r="DV198" s="1056"/>
      <c r="DW198" s="1056"/>
      <c r="DX198" s="1056"/>
      <c r="DY198" s="1056"/>
      <c r="DZ198" s="1056"/>
      <c r="EA198" s="1056"/>
      <c r="EB198" s="1056"/>
      <c r="EC198" s="1056"/>
      <c r="ED198" s="1056"/>
      <c r="EE198" s="1056"/>
      <c r="EF198" s="1056"/>
      <c r="EG198" s="1056"/>
      <c r="EH198" s="1056"/>
      <c r="EI198" s="1056"/>
      <c r="EJ198" s="1056"/>
      <c r="EK198" s="1056"/>
      <c r="EL198" s="1056"/>
      <c r="EM198" s="1056"/>
      <c r="EN198" s="1056"/>
      <c r="EO198" s="1056"/>
      <c r="EP198" s="1056"/>
      <c r="EQ198" s="1056"/>
      <c r="ER198" s="1056"/>
      <c r="ES198" s="1056"/>
      <c r="ET198" s="1056"/>
      <c r="EU198" s="1056"/>
      <c r="EV198" s="1056"/>
      <c r="EW198" s="1056"/>
      <c r="EX198" s="1056"/>
      <c r="EY198" s="1056"/>
      <c r="EZ198" s="1056"/>
      <c r="FA198" s="1056"/>
      <c r="FB198" s="1056"/>
      <c r="FC198" s="1056"/>
      <c r="FD198" s="1056"/>
      <c r="FE198" s="1056"/>
      <c r="FF198" s="1056"/>
      <c r="FG198" s="1056"/>
      <c r="FH198" s="1056"/>
      <c r="FI198" s="1056"/>
      <c r="FJ198" s="1056"/>
      <c r="FK198" s="1056"/>
      <c r="FL198" s="1056"/>
      <c r="FM198" s="1056"/>
      <c r="FN198" s="1056"/>
      <c r="FO198" s="1056"/>
      <c r="FP198" s="1056"/>
      <c r="FQ198" s="1056"/>
      <c r="FR198" s="1056"/>
      <c r="FS198" s="1056"/>
      <c r="FT198" s="1056"/>
      <c r="FU198" s="1056"/>
      <c r="FV198" s="1056"/>
      <c r="FW198" s="1056"/>
      <c r="FX198" s="1056"/>
      <c r="FY198" s="1056"/>
      <c r="FZ198" s="1056"/>
      <c r="GA198" s="1056"/>
      <c r="GB198" s="1056"/>
      <c r="GC198" s="1056"/>
      <c r="GD198" s="1056"/>
      <c r="GE198" s="1056"/>
      <c r="GF198" s="1056"/>
      <c r="GG198" s="1056"/>
      <c r="GH198" s="1056"/>
      <c r="GI198" s="1056"/>
      <c r="GJ198" s="1056"/>
      <c r="GK198" s="1056"/>
      <c r="GL198" s="1056"/>
      <c r="GM198" s="1056"/>
      <c r="GN198" s="1056"/>
      <c r="GO198" s="1056"/>
      <c r="GP198" s="1056"/>
      <c r="GQ198" s="1056"/>
      <c r="GR198" s="1056"/>
      <c r="GS198" s="1056"/>
      <c r="GT198" s="1056"/>
      <c r="GU198" s="1056"/>
      <c r="GV198" s="1056"/>
      <c r="GW198" s="1056"/>
      <c r="GX198" s="1056"/>
      <c r="GY198" s="1056"/>
      <c r="GZ198" s="1056"/>
      <c r="HA198" s="1056"/>
      <c r="HB198" s="1056"/>
      <c r="HC198" s="1056"/>
      <c r="HD198" s="1056"/>
      <c r="HE198" s="1056"/>
      <c r="HF198" s="1056"/>
      <c r="HG198" s="1056"/>
      <c r="HH198" s="1056"/>
      <c r="HI198" s="1056"/>
      <c r="HJ198" s="1056"/>
      <c r="HK198" s="1056"/>
      <c r="HL198" s="1056"/>
      <c r="HM198" s="1056"/>
      <c r="HN198" s="1056"/>
      <c r="HO198" s="1056"/>
      <c r="HP198" s="1056"/>
      <c r="HQ198" s="1056"/>
      <c r="HR198" s="1056"/>
      <c r="HS198" s="1056"/>
      <c r="HT198" s="1056"/>
      <c r="HU198" s="1056"/>
      <c r="HV198" s="1056"/>
      <c r="HW198" s="1056"/>
      <c r="HX198" s="1056"/>
      <c r="HY198" s="1056"/>
      <c r="HZ198" s="1056"/>
      <c r="IA198" s="1056"/>
      <c r="IB198" s="1056"/>
      <c r="IC198" s="1056"/>
      <c r="ID198" s="1056"/>
      <c r="IE198" s="1056"/>
      <c r="IF198" s="1056"/>
      <c r="IG198" s="1056"/>
      <c r="IH198" s="1056"/>
      <c r="II198" s="1056"/>
      <c r="IJ198" s="1056"/>
      <c r="IK198" s="1056"/>
      <c r="IL198" s="1056"/>
      <c r="IM198" s="1056"/>
      <c r="IN198" s="1056"/>
      <c r="IO198" s="1056"/>
      <c r="IP198" s="1056"/>
      <c r="IQ198" s="1056"/>
      <c r="IR198" s="1056"/>
    </row>
    <row r="199" spans="1:252" s="35" customFormat="1">
      <c r="A199" s="409"/>
      <c r="B199" s="409"/>
      <c r="C199" s="409"/>
      <c r="D199" s="409" t="s">
        <v>3055</v>
      </c>
      <c r="E199" s="409" t="s">
        <v>379</v>
      </c>
      <c r="F199" s="409" t="s">
        <v>329</v>
      </c>
      <c r="G199" s="1297"/>
      <c r="H199" s="409" t="s">
        <v>380</v>
      </c>
      <c r="I199" s="1298"/>
      <c r="J199" s="409"/>
      <c r="K199" s="409"/>
      <c r="L199" s="409"/>
      <c r="M199" s="409"/>
      <c r="N199" s="1056"/>
      <c r="O199" s="1056"/>
      <c r="P199" s="1056"/>
      <c r="Q199" s="1056"/>
      <c r="R199" s="1056"/>
      <c r="S199" s="1056"/>
      <c r="T199" s="1056"/>
      <c r="U199" s="1056"/>
      <c r="V199" s="1056"/>
      <c r="W199" s="1056"/>
      <c r="X199" s="1056"/>
      <c r="Y199" s="1056"/>
      <c r="Z199" s="1056"/>
      <c r="AA199" s="1056"/>
      <c r="AB199" s="1056"/>
      <c r="AC199" s="1056"/>
      <c r="AD199" s="1056"/>
      <c r="AE199" s="1056"/>
      <c r="AF199" s="1056"/>
      <c r="AG199" s="1056"/>
      <c r="AH199" s="1056"/>
      <c r="AI199" s="1056"/>
      <c r="AJ199" s="1056"/>
      <c r="AK199" s="1056"/>
      <c r="AL199" s="1056"/>
      <c r="AM199" s="1056"/>
      <c r="AN199" s="1056"/>
      <c r="AO199" s="1056"/>
      <c r="AP199" s="1056"/>
      <c r="AQ199" s="1056"/>
      <c r="AR199" s="1056"/>
      <c r="AS199" s="1056"/>
      <c r="AT199" s="1056"/>
      <c r="AU199" s="1056"/>
      <c r="AV199" s="1056"/>
      <c r="AW199" s="1056"/>
      <c r="AX199" s="1056"/>
      <c r="AY199" s="1056"/>
      <c r="AZ199" s="1056"/>
      <c r="BA199" s="1056"/>
      <c r="BB199" s="1056"/>
      <c r="BC199" s="1056"/>
      <c r="BD199" s="1056"/>
      <c r="BE199" s="1056"/>
      <c r="BF199" s="1056"/>
      <c r="BG199" s="1056"/>
      <c r="BH199" s="1056"/>
      <c r="BI199" s="1056"/>
      <c r="BJ199" s="1056"/>
      <c r="BK199" s="1056"/>
      <c r="BL199" s="1056"/>
      <c r="BM199" s="1056"/>
      <c r="BN199" s="1056"/>
      <c r="BO199" s="1056"/>
      <c r="BP199" s="1056"/>
      <c r="BQ199" s="1056"/>
      <c r="BR199" s="1056"/>
      <c r="BS199" s="1056"/>
      <c r="BT199" s="1056"/>
      <c r="BU199" s="1056"/>
      <c r="BV199" s="1056"/>
      <c r="BW199" s="1056"/>
      <c r="BX199" s="1056"/>
      <c r="BY199" s="1056"/>
      <c r="BZ199" s="1056"/>
      <c r="CA199" s="1056"/>
      <c r="CB199" s="1056"/>
      <c r="CC199" s="1056"/>
      <c r="CD199" s="1056"/>
      <c r="CE199" s="1056"/>
      <c r="CF199" s="1056"/>
      <c r="CG199" s="1056"/>
      <c r="CH199" s="1056"/>
      <c r="CI199" s="1056"/>
      <c r="CJ199" s="1056"/>
      <c r="CK199" s="1056"/>
      <c r="CL199" s="1056"/>
      <c r="CM199" s="1056"/>
      <c r="CN199" s="1056"/>
      <c r="CO199" s="1056"/>
      <c r="CP199" s="1056"/>
      <c r="CQ199" s="1056"/>
      <c r="CR199" s="1056"/>
      <c r="CS199" s="1056"/>
      <c r="CT199" s="1056"/>
      <c r="CU199" s="1056"/>
      <c r="CV199" s="1056"/>
      <c r="CW199" s="1056"/>
      <c r="CX199" s="1056"/>
      <c r="CY199" s="1056"/>
      <c r="CZ199" s="1056"/>
      <c r="DA199" s="1056"/>
      <c r="DB199" s="1056"/>
      <c r="DC199" s="1056"/>
      <c r="DD199" s="1056"/>
      <c r="DE199" s="1056"/>
      <c r="DF199" s="1056"/>
      <c r="DG199" s="1056"/>
      <c r="DH199" s="1056"/>
      <c r="DI199" s="1056"/>
      <c r="DJ199" s="1056"/>
      <c r="DK199" s="1056"/>
      <c r="DL199" s="1056"/>
      <c r="DM199" s="1056"/>
      <c r="DN199" s="1056"/>
      <c r="DO199" s="1056"/>
      <c r="DP199" s="1056"/>
      <c r="DQ199" s="1056"/>
      <c r="DR199" s="1056"/>
      <c r="DS199" s="1056"/>
      <c r="DT199" s="1056"/>
      <c r="DU199" s="1056"/>
      <c r="DV199" s="1056"/>
      <c r="DW199" s="1056"/>
      <c r="DX199" s="1056"/>
      <c r="DY199" s="1056"/>
      <c r="DZ199" s="1056"/>
      <c r="EA199" s="1056"/>
      <c r="EB199" s="1056"/>
      <c r="EC199" s="1056"/>
      <c r="ED199" s="1056"/>
      <c r="EE199" s="1056"/>
      <c r="EF199" s="1056"/>
      <c r="EG199" s="1056"/>
      <c r="EH199" s="1056"/>
      <c r="EI199" s="1056"/>
      <c r="EJ199" s="1056"/>
      <c r="EK199" s="1056"/>
      <c r="EL199" s="1056"/>
      <c r="EM199" s="1056"/>
      <c r="EN199" s="1056"/>
      <c r="EO199" s="1056"/>
      <c r="EP199" s="1056"/>
      <c r="EQ199" s="1056"/>
      <c r="ER199" s="1056"/>
      <c r="ES199" s="1056"/>
      <c r="ET199" s="1056"/>
      <c r="EU199" s="1056"/>
      <c r="EV199" s="1056"/>
      <c r="EW199" s="1056"/>
      <c r="EX199" s="1056"/>
      <c r="EY199" s="1056"/>
      <c r="EZ199" s="1056"/>
      <c r="FA199" s="1056"/>
      <c r="FB199" s="1056"/>
      <c r="FC199" s="1056"/>
      <c r="FD199" s="1056"/>
      <c r="FE199" s="1056"/>
      <c r="FF199" s="1056"/>
      <c r="FG199" s="1056"/>
      <c r="FH199" s="1056"/>
      <c r="FI199" s="1056"/>
      <c r="FJ199" s="1056"/>
      <c r="FK199" s="1056"/>
      <c r="FL199" s="1056"/>
      <c r="FM199" s="1056"/>
      <c r="FN199" s="1056"/>
      <c r="FO199" s="1056"/>
      <c r="FP199" s="1056"/>
      <c r="FQ199" s="1056"/>
      <c r="FR199" s="1056"/>
      <c r="FS199" s="1056"/>
      <c r="FT199" s="1056"/>
      <c r="FU199" s="1056"/>
      <c r="FV199" s="1056"/>
      <c r="FW199" s="1056"/>
      <c r="FX199" s="1056"/>
      <c r="FY199" s="1056"/>
      <c r="FZ199" s="1056"/>
      <c r="GA199" s="1056"/>
      <c r="GB199" s="1056"/>
      <c r="GC199" s="1056"/>
      <c r="GD199" s="1056"/>
      <c r="GE199" s="1056"/>
      <c r="GF199" s="1056"/>
      <c r="GG199" s="1056"/>
      <c r="GH199" s="1056"/>
      <c r="GI199" s="1056"/>
      <c r="GJ199" s="1056"/>
      <c r="GK199" s="1056"/>
      <c r="GL199" s="1056"/>
      <c r="GM199" s="1056"/>
      <c r="GN199" s="1056"/>
      <c r="GO199" s="1056"/>
      <c r="GP199" s="1056"/>
      <c r="GQ199" s="1056"/>
      <c r="GR199" s="1056"/>
      <c r="GS199" s="1056"/>
      <c r="GT199" s="1056"/>
      <c r="GU199" s="1056"/>
      <c r="GV199" s="1056"/>
      <c r="GW199" s="1056"/>
      <c r="GX199" s="1056"/>
      <c r="GY199" s="1056"/>
      <c r="GZ199" s="1056"/>
      <c r="HA199" s="1056"/>
      <c r="HB199" s="1056"/>
      <c r="HC199" s="1056"/>
      <c r="HD199" s="1056"/>
      <c r="HE199" s="1056"/>
      <c r="HF199" s="1056"/>
      <c r="HG199" s="1056"/>
      <c r="HH199" s="1056"/>
      <c r="HI199" s="1056"/>
      <c r="HJ199" s="1056"/>
      <c r="HK199" s="1056"/>
      <c r="HL199" s="1056"/>
      <c r="HM199" s="1056"/>
      <c r="HN199" s="1056"/>
      <c r="HO199" s="1056"/>
      <c r="HP199" s="1056"/>
      <c r="HQ199" s="1056"/>
      <c r="HR199" s="1056"/>
      <c r="HS199" s="1056"/>
      <c r="HT199" s="1056"/>
      <c r="HU199" s="1056"/>
      <c r="HV199" s="1056"/>
      <c r="HW199" s="1056"/>
      <c r="HX199" s="1056"/>
      <c r="HY199" s="1056"/>
      <c r="HZ199" s="1056"/>
      <c r="IA199" s="1056"/>
      <c r="IB199" s="1056"/>
      <c r="IC199" s="1056"/>
      <c r="ID199" s="1056"/>
      <c r="IE199" s="1056"/>
      <c r="IF199" s="1056"/>
      <c r="IG199" s="1056"/>
      <c r="IH199" s="1056"/>
      <c r="II199" s="1056"/>
      <c r="IJ199" s="1056"/>
      <c r="IK199" s="1056"/>
      <c r="IL199" s="1056"/>
      <c r="IM199" s="1056"/>
      <c r="IN199" s="1056"/>
      <c r="IO199" s="1056"/>
      <c r="IP199" s="1056"/>
      <c r="IQ199" s="1056"/>
      <c r="IR199" s="1056"/>
    </row>
    <row r="200" spans="1:252" s="35" customFormat="1">
      <c r="A200" s="409"/>
      <c r="B200" s="409"/>
      <c r="C200" s="409"/>
      <c r="D200" s="409" t="s">
        <v>3056</v>
      </c>
      <c r="E200" s="409" t="s">
        <v>213</v>
      </c>
      <c r="F200" s="409" t="s">
        <v>381</v>
      </c>
      <c r="G200" s="1297" t="s">
        <v>382</v>
      </c>
      <c r="H200" s="409" t="s">
        <v>216</v>
      </c>
      <c r="I200" s="1298"/>
      <c r="J200" s="409"/>
      <c r="K200" s="409"/>
      <c r="L200" s="409"/>
      <c r="M200" s="409"/>
      <c r="N200" s="1056"/>
      <c r="O200" s="1056"/>
      <c r="P200" s="1056"/>
      <c r="Q200" s="1056"/>
      <c r="R200" s="1056"/>
      <c r="S200" s="1056"/>
      <c r="T200" s="1056"/>
      <c r="U200" s="1056"/>
      <c r="V200" s="1056"/>
      <c r="W200" s="1056"/>
      <c r="X200" s="1056"/>
      <c r="Y200" s="1056"/>
      <c r="Z200" s="1056"/>
      <c r="AA200" s="1056"/>
      <c r="AB200" s="1056"/>
      <c r="AC200" s="1056"/>
      <c r="AD200" s="1056"/>
      <c r="AE200" s="1056"/>
      <c r="AF200" s="1056"/>
      <c r="AG200" s="1056"/>
      <c r="AH200" s="1056"/>
      <c r="AI200" s="1056"/>
      <c r="AJ200" s="1056"/>
      <c r="AK200" s="1056"/>
      <c r="AL200" s="1056"/>
      <c r="AM200" s="1056"/>
      <c r="AN200" s="1056"/>
      <c r="AO200" s="1056"/>
      <c r="AP200" s="1056"/>
      <c r="AQ200" s="1056"/>
      <c r="AR200" s="1056"/>
      <c r="AS200" s="1056"/>
      <c r="AT200" s="1056"/>
      <c r="AU200" s="1056"/>
      <c r="AV200" s="1056"/>
      <c r="AW200" s="1056"/>
      <c r="AX200" s="1056"/>
      <c r="AY200" s="1056"/>
      <c r="AZ200" s="1056"/>
      <c r="BA200" s="1056"/>
      <c r="BB200" s="1056"/>
      <c r="BC200" s="1056"/>
      <c r="BD200" s="1056"/>
      <c r="BE200" s="1056"/>
      <c r="BF200" s="1056"/>
      <c r="BG200" s="1056"/>
      <c r="BH200" s="1056"/>
      <c r="BI200" s="1056"/>
      <c r="BJ200" s="1056"/>
      <c r="BK200" s="1056"/>
      <c r="BL200" s="1056"/>
      <c r="BM200" s="1056"/>
      <c r="BN200" s="1056"/>
      <c r="BO200" s="1056"/>
      <c r="BP200" s="1056"/>
      <c r="BQ200" s="1056"/>
      <c r="BR200" s="1056"/>
      <c r="BS200" s="1056"/>
      <c r="BT200" s="1056"/>
      <c r="BU200" s="1056"/>
      <c r="BV200" s="1056"/>
      <c r="BW200" s="1056"/>
      <c r="BX200" s="1056"/>
      <c r="BY200" s="1056"/>
      <c r="BZ200" s="1056"/>
      <c r="CA200" s="1056"/>
      <c r="CB200" s="1056"/>
      <c r="CC200" s="1056"/>
      <c r="CD200" s="1056"/>
      <c r="CE200" s="1056"/>
      <c r="CF200" s="1056"/>
      <c r="CG200" s="1056"/>
      <c r="CH200" s="1056"/>
      <c r="CI200" s="1056"/>
      <c r="CJ200" s="1056"/>
      <c r="CK200" s="1056"/>
      <c r="CL200" s="1056"/>
      <c r="CM200" s="1056"/>
      <c r="CN200" s="1056"/>
      <c r="CO200" s="1056"/>
      <c r="CP200" s="1056"/>
      <c r="CQ200" s="1056"/>
      <c r="CR200" s="1056"/>
      <c r="CS200" s="1056"/>
      <c r="CT200" s="1056"/>
      <c r="CU200" s="1056"/>
      <c r="CV200" s="1056"/>
      <c r="CW200" s="1056"/>
      <c r="CX200" s="1056"/>
      <c r="CY200" s="1056"/>
      <c r="CZ200" s="1056"/>
      <c r="DA200" s="1056"/>
      <c r="DB200" s="1056"/>
      <c r="DC200" s="1056"/>
      <c r="DD200" s="1056"/>
      <c r="DE200" s="1056"/>
      <c r="DF200" s="1056"/>
      <c r="DG200" s="1056"/>
      <c r="DH200" s="1056"/>
      <c r="DI200" s="1056"/>
      <c r="DJ200" s="1056"/>
      <c r="DK200" s="1056"/>
      <c r="DL200" s="1056"/>
      <c r="DM200" s="1056"/>
      <c r="DN200" s="1056"/>
      <c r="DO200" s="1056"/>
      <c r="DP200" s="1056"/>
      <c r="DQ200" s="1056"/>
      <c r="DR200" s="1056"/>
      <c r="DS200" s="1056"/>
      <c r="DT200" s="1056"/>
      <c r="DU200" s="1056"/>
      <c r="DV200" s="1056"/>
      <c r="DW200" s="1056"/>
      <c r="DX200" s="1056"/>
      <c r="DY200" s="1056"/>
      <c r="DZ200" s="1056"/>
      <c r="EA200" s="1056"/>
      <c r="EB200" s="1056"/>
      <c r="EC200" s="1056"/>
      <c r="ED200" s="1056"/>
      <c r="EE200" s="1056"/>
      <c r="EF200" s="1056"/>
      <c r="EG200" s="1056"/>
      <c r="EH200" s="1056"/>
      <c r="EI200" s="1056"/>
      <c r="EJ200" s="1056"/>
      <c r="EK200" s="1056"/>
      <c r="EL200" s="1056"/>
      <c r="EM200" s="1056"/>
      <c r="EN200" s="1056"/>
      <c r="EO200" s="1056"/>
      <c r="EP200" s="1056"/>
      <c r="EQ200" s="1056"/>
      <c r="ER200" s="1056"/>
      <c r="ES200" s="1056"/>
      <c r="ET200" s="1056"/>
      <c r="EU200" s="1056"/>
      <c r="EV200" s="1056"/>
      <c r="EW200" s="1056"/>
      <c r="EX200" s="1056"/>
      <c r="EY200" s="1056"/>
      <c r="EZ200" s="1056"/>
      <c r="FA200" s="1056"/>
      <c r="FB200" s="1056"/>
      <c r="FC200" s="1056"/>
      <c r="FD200" s="1056"/>
      <c r="FE200" s="1056"/>
      <c r="FF200" s="1056"/>
      <c r="FG200" s="1056"/>
      <c r="FH200" s="1056"/>
      <c r="FI200" s="1056"/>
      <c r="FJ200" s="1056"/>
      <c r="FK200" s="1056"/>
      <c r="FL200" s="1056"/>
      <c r="FM200" s="1056"/>
      <c r="FN200" s="1056"/>
      <c r="FO200" s="1056"/>
      <c r="FP200" s="1056"/>
      <c r="FQ200" s="1056"/>
      <c r="FR200" s="1056"/>
      <c r="FS200" s="1056"/>
      <c r="FT200" s="1056"/>
      <c r="FU200" s="1056"/>
      <c r="FV200" s="1056"/>
      <c r="FW200" s="1056"/>
      <c r="FX200" s="1056"/>
      <c r="FY200" s="1056"/>
      <c r="FZ200" s="1056"/>
      <c r="GA200" s="1056"/>
      <c r="GB200" s="1056"/>
      <c r="GC200" s="1056"/>
      <c r="GD200" s="1056"/>
      <c r="GE200" s="1056"/>
      <c r="GF200" s="1056"/>
      <c r="GG200" s="1056"/>
      <c r="GH200" s="1056"/>
      <c r="GI200" s="1056"/>
      <c r="GJ200" s="1056"/>
      <c r="GK200" s="1056"/>
      <c r="GL200" s="1056"/>
      <c r="GM200" s="1056"/>
      <c r="GN200" s="1056"/>
      <c r="GO200" s="1056"/>
      <c r="GP200" s="1056"/>
      <c r="GQ200" s="1056"/>
      <c r="GR200" s="1056"/>
      <c r="GS200" s="1056"/>
      <c r="GT200" s="1056"/>
      <c r="GU200" s="1056"/>
      <c r="GV200" s="1056"/>
      <c r="GW200" s="1056"/>
      <c r="GX200" s="1056"/>
      <c r="GY200" s="1056"/>
      <c r="GZ200" s="1056"/>
      <c r="HA200" s="1056"/>
      <c r="HB200" s="1056"/>
      <c r="HC200" s="1056"/>
      <c r="HD200" s="1056"/>
      <c r="HE200" s="1056"/>
      <c r="HF200" s="1056"/>
      <c r="HG200" s="1056"/>
      <c r="HH200" s="1056"/>
      <c r="HI200" s="1056"/>
      <c r="HJ200" s="1056"/>
      <c r="HK200" s="1056"/>
      <c r="HL200" s="1056"/>
      <c r="HM200" s="1056"/>
      <c r="HN200" s="1056"/>
      <c r="HO200" s="1056"/>
      <c r="HP200" s="1056"/>
      <c r="HQ200" s="1056"/>
      <c r="HR200" s="1056"/>
      <c r="HS200" s="1056"/>
      <c r="HT200" s="1056"/>
      <c r="HU200" s="1056"/>
      <c r="HV200" s="1056"/>
      <c r="HW200" s="1056"/>
      <c r="HX200" s="1056"/>
      <c r="HY200" s="1056"/>
      <c r="HZ200" s="1056"/>
      <c r="IA200" s="1056"/>
      <c r="IB200" s="1056"/>
      <c r="IC200" s="1056"/>
      <c r="ID200" s="1056"/>
      <c r="IE200" s="1056"/>
      <c r="IF200" s="1056"/>
      <c r="IG200" s="1056"/>
      <c r="IH200" s="1056"/>
      <c r="II200" s="1056"/>
      <c r="IJ200" s="1056"/>
      <c r="IK200" s="1056"/>
      <c r="IL200" s="1056"/>
      <c r="IM200" s="1056"/>
      <c r="IN200" s="1056"/>
      <c r="IO200" s="1056"/>
      <c r="IP200" s="1056"/>
      <c r="IQ200" s="1056"/>
      <c r="IR200" s="1056"/>
    </row>
    <row r="201" spans="1:252" s="35" customFormat="1">
      <c r="A201" s="409"/>
      <c r="B201" s="409"/>
      <c r="C201" s="409"/>
      <c r="D201" s="409" t="s">
        <v>3057</v>
      </c>
      <c r="E201" s="409"/>
      <c r="F201" s="409" t="s">
        <v>213</v>
      </c>
      <c r="G201" s="1297"/>
      <c r="H201" s="409" t="s">
        <v>167</v>
      </c>
      <c r="I201" s="1298">
        <v>17300</v>
      </c>
      <c r="J201" s="409"/>
      <c r="K201" s="787"/>
      <c r="L201" s="409"/>
      <c r="M201" s="409"/>
      <c r="N201" s="1056"/>
      <c r="O201" s="1056"/>
      <c r="P201" s="1056"/>
      <c r="Q201" s="1056"/>
      <c r="R201" s="1056"/>
      <c r="S201" s="1056"/>
      <c r="T201" s="1056"/>
      <c r="U201" s="1056"/>
      <c r="V201" s="1056"/>
      <c r="W201" s="1056"/>
      <c r="X201" s="1056"/>
      <c r="Y201" s="1056"/>
      <c r="Z201" s="1056"/>
      <c r="AA201" s="1056"/>
      <c r="AB201" s="1056"/>
      <c r="AC201" s="1056"/>
      <c r="AD201" s="1056"/>
      <c r="AE201" s="1056"/>
      <c r="AF201" s="1056"/>
      <c r="AG201" s="1056"/>
      <c r="AH201" s="1056"/>
      <c r="AI201" s="1056"/>
      <c r="AJ201" s="1056"/>
      <c r="AK201" s="1056"/>
      <c r="AL201" s="1056"/>
      <c r="AM201" s="1056"/>
      <c r="AN201" s="1056"/>
      <c r="AO201" s="1056"/>
      <c r="AP201" s="1056"/>
      <c r="AQ201" s="1056"/>
      <c r="AR201" s="1056"/>
      <c r="AS201" s="1056"/>
      <c r="AT201" s="1056"/>
      <c r="AU201" s="1056"/>
      <c r="AV201" s="1056"/>
      <c r="AW201" s="1056"/>
      <c r="AX201" s="1056"/>
      <c r="AY201" s="1056"/>
      <c r="AZ201" s="1056"/>
      <c r="BA201" s="1056"/>
      <c r="BB201" s="1056"/>
      <c r="BC201" s="1056"/>
      <c r="BD201" s="1056"/>
      <c r="BE201" s="1056"/>
      <c r="BF201" s="1056"/>
      <c r="BG201" s="1056"/>
      <c r="BH201" s="1056"/>
      <c r="BI201" s="1056"/>
      <c r="BJ201" s="1056"/>
      <c r="BK201" s="1056"/>
      <c r="BL201" s="1056"/>
      <c r="BM201" s="1056"/>
      <c r="BN201" s="1056"/>
      <c r="BO201" s="1056"/>
      <c r="BP201" s="1056"/>
      <c r="BQ201" s="1056"/>
      <c r="BR201" s="1056"/>
      <c r="BS201" s="1056"/>
      <c r="BT201" s="1056"/>
      <c r="BU201" s="1056"/>
      <c r="BV201" s="1056"/>
      <c r="BW201" s="1056"/>
      <c r="BX201" s="1056"/>
      <c r="BY201" s="1056"/>
      <c r="BZ201" s="1056"/>
      <c r="CA201" s="1056"/>
      <c r="CB201" s="1056"/>
      <c r="CC201" s="1056"/>
      <c r="CD201" s="1056"/>
      <c r="CE201" s="1056"/>
      <c r="CF201" s="1056"/>
      <c r="CG201" s="1056"/>
      <c r="CH201" s="1056"/>
      <c r="CI201" s="1056"/>
      <c r="CJ201" s="1056"/>
      <c r="CK201" s="1056"/>
      <c r="CL201" s="1056"/>
      <c r="CM201" s="1056"/>
      <c r="CN201" s="1056"/>
      <c r="CO201" s="1056"/>
      <c r="CP201" s="1056"/>
      <c r="CQ201" s="1056"/>
      <c r="CR201" s="1056"/>
      <c r="CS201" s="1056"/>
      <c r="CT201" s="1056"/>
      <c r="CU201" s="1056"/>
      <c r="CV201" s="1056"/>
      <c r="CW201" s="1056"/>
      <c r="CX201" s="1056"/>
      <c r="CY201" s="1056"/>
      <c r="CZ201" s="1056"/>
      <c r="DA201" s="1056"/>
      <c r="DB201" s="1056"/>
      <c r="DC201" s="1056"/>
      <c r="DD201" s="1056"/>
      <c r="DE201" s="1056"/>
      <c r="DF201" s="1056"/>
      <c r="DG201" s="1056"/>
      <c r="DH201" s="1056"/>
      <c r="DI201" s="1056"/>
      <c r="DJ201" s="1056"/>
      <c r="DK201" s="1056"/>
      <c r="DL201" s="1056"/>
      <c r="DM201" s="1056"/>
      <c r="DN201" s="1056"/>
      <c r="DO201" s="1056"/>
      <c r="DP201" s="1056"/>
      <c r="DQ201" s="1056"/>
      <c r="DR201" s="1056"/>
      <c r="DS201" s="1056"/>
      <c r="DT201" s="1056"/>
      <c r="DU201" s="1056"/>
      <c r="DV201" s="1056"/>
      <c r="DW201" s="1056"/>
      <c r="DX201" s="1056"/>
      <c r="DY201" s="1056"/>
      <c r="DZ201" s="1056"/>
      <c r="EA201" s="1056"/>
      <c r="EB201" s="1056"/>
      <c r="EC201" s="1056"/>
      <c r="ED201" s="1056"/>
      <c r="EE201" s="1056"/>
      <c r="EF201" s="1056"/>
      <c r="EG201" s="1056"/>
      <c r="EH201" s="1056"/>
      <c r="EI201" s="1056"/>
      <c r="EJ201" s="1056"/>
      <c r="EK201" s="1056"/>
      <c r="EL201" s="1056"/>
      <c r="EM201" s="1056"/>
      <c r="EN201" s="1056"/>
      <c r="EO201" s="1056"/>
      <c r="EP201" s="1056"/>
      <c r="EQ201" s="1056"/>
      <c r="ER201" s="1056"/>
      <c r="ES201" s="1056"/>
      <c r="ET201" s="1056"/>
      <c r="EU201" s="1056"/>
      <c r="EV201" s="1056"/>
      <c r="EW201" s="1056"/>
      <c r="EX201" s="1056"/>
      <c r="EY201" s="1056"/>
      <c r="EZ201" s="1056"/>
      <c r="FA201" s="1056"/>
      <c r="FB201" s="1056"/>
      <c r="FC201" s="1056"/>
      <c r="FD201" s="1056"/>
      <c r="FE201" s="1056"/>
      <c r="FF201" s="1056"/>
      <c r="FG201" s="1056"/>
      <c r="FH201" s="1056"/>
      <c r="FI201" s="1056"/>
      <c r="FJ201" s="1056"/>
      <c r="FK201" s="1056"/>
      <c r="FL201" s="1056"/>
      <c r="FM201" s="1056"/>
      <c r="FN201" s="1056"/>
      <c r="FO201" s="1056"/>
      <c r="FP201" s="1056"/>
      <c r="FQ201" s="1056"/>
      <c r="FR201" s="1056"/>
      <c r="FS201" s="1056"/>
      <c r="FT201" s="1056"/>
      <c r="FU201" s="1056"/>
      <c r="FV201" s="1056"/>
      <c r="FW201" s="1056"/>
      <c r="FX201" s="1056"/>
      <c r="FY201" s="1056"/>
      <c r="FZ201" s="1056"/>
      <c r="GA201" s="1056"/>
      <c r="GB201" s="1056"/>
      <c r="GC201" s="1056"/>
      <c r="GD201" s="1056"/>
      <c r="GE201" s="1056"/>
      <c r="GF201" s="1056"/>
      <c r="GG201" s="1056"/>
      <c r="GH201" s="1056"/>
      <c r="GI201" s="1056"/>
      <c r="GJ201" s="1056"/>
      <c r="GK201" s="1056"/>
      <c r="GL201" s="1056"/>
      <c r="GM201" s="1056"/>
      <c r="GN201" s="1056"/>
      <c r="GO201" s="1056"/>
      <c r="GP201" s="1056"/>
      <c r="GQ201" s="1056"/>
      <c r="GR201" s="1056"/>
      <c r="GS201" s="1056"/>
      <c r="GT201" s="1056"/>
      <c r="GU201" s="1056"/>
      <c r="GV201" s="1056"/>
      <c r="GW201" s="1056"/>
      <c r="GX201" s="1056"/>
      <c r="GY201" s="1056"/>
      <c r="GZ201" s="1056"/>
      <c r="HA201" s="1056"/>
      <c r="HB201" s="1056"/>
      <c r="HC201" s="1056"/>
      <c r="HD201" s="1056"/>
      <c r="HE201" s="1056"/>
      <c r="HF201" s="1056"/>
      <c r="HG201" s="1056"/>
      <c r="HH201" s="1056"/>
      <c r="HI201" s="1056"/>
      <c r="HJ201" s="1056"/>
      <c r="HK201" s="1056"/>
      <c r="HL201" s="1056"/>
      <c r="HM201" s="1056"/>
      <c r="HN201" s="1056"/>
      <c r="HO201" s="1056"/>
      <c r="HP201" s="1056"/>
      <c r="HQ201" s="1056"/>
      <c r="HR201" s="1056"/>
      <c r="HS201" s="1056"/>
      <c r="HT201" s="1056"/>
      <c r="HU201" s="1056"/>
      <c r="HV201" s="1056"/>
      <c r="HW201" s="1056"/>
      <c r="HX201" s="1056"/>
      <c r="HY201" s="1056"/>
      <c r="HZ201" s="1056"/>
      <c r="IA201" s="1056"/>
      <c r="IB201" s="1056"/>
      <c r="IC201" s="1056"/>
      <c r="ID201" s="1056"/>
      <c r="IE201" s="1056"/>
      <c r="IF201" s="1056"/>
      <c r="IG201" s="1056"/>
      <c r="IH201" s="1056"/>
      <c r="II201" s="1056"/>
      <c r="IJ201" s="1056"/>
      <c r="IK201" s="1056"/>
      <c r="IL201" s="1056"/>
      <c r="IM201" s="1056"/>
      <c r="IN201" s="1056"/>
      <c r="IO201" s="1056"/>
      <c r="IP201" s="1056"/>
      <c r="IQ201" s="1056"/>
      <c r="IR201" s="1056"/>
    </row>
    <row r="202" spans="1:252" s="35" customFormat="1">
      <c r="A202" s="409"/>
      <c r="B202" s="409"/>
      <c r="C202" s="409"/>
      <c r="D202" s="409" t="s">
        <v>3058</v>
      </c>
      <c r="E202" s="409"/>
      <c r="F202" s="409"/>
      <c r="G202" s="409"/>
      <c r="H202" s="409" t="s">
        <v>384</v>
      </c>
      <c r="I202" s="1298"/>
      <c r="J202" s="409"/>
      <c r="K202" s="591"/>
      <c r="L202" s="409"/>
      <c r="M202" s="409"/>
      <c r="N202" s="1056"/>
      <c r="O202" s="1056"/>
      <c r="P202" s="1056"/>
      <c r="Q202" s="1056"/>
      <c r="R202" s="1056"/>
      <c r="S202" s="1056"/>
      <c r="T202" s="1056"/>
      <c r="U202" s="1056"/>
      <c r="V202" s="1056"/>
      <c r="W202" s="1056"/>
      <c r="X202" s="1056"/>
      <c r="Y202" s="1056"/>
      <c r="Z202" s="1056"/>
      <c r="AA202" s="1056"/>
      <c r="AB202" s="1056"/>
      <c r="AC202" s="1056"/>
      <c r="AD202" s="1056"/>
      <c r="AE202" s="1056"/>
      <c r="AF202" s="1056"/>
      <c r="AG202" s="1056"/>
      <c r="AH202" s="1056"/>
      <c r="AI202" s="1056"/>
      <c r="AJ202" s="1056"/>
      <c r="AK202" s="1056"/>
      <c r="AL202" s="1056"/>
      <c r="AM202" s="1056"/>
      <c r="AN202" s="1056"/>
      <c r="AO202" s="1056"/>
      <c r="AP202" s="1056"/>
      <c r="AQ202" s="1056"/>
      <c r="AR202" s="1056"/>
      <c r="AS202" s="1056"/>
      <c r="AT202" s="1056"/>
      <c r="AU202" s="1056"/>
      <c r="AV202" s="1056"/>
      <c r="AW202" s="1056"/>
      <c r="AX202" s="1056"/>
      <c r="AY202" s="1056"/>
      <c r="AZ202" s="1056"/>
      <c r="BA202" s="1056"/>
      <c r="BB202" s="1056"/>
      <c r="BC202" s="1056"/>
      <c r="BD202" s="1056"/>
      <c r="BE202" s="1056"/>
      <c r="BF202" s="1056"/>
      <c r="BG202" s="1056"/>
      <c r="BH202" s="1056"/>
      <c r="BI202" s="1056"/>
      <c r="BJ202" s="1056"/>
      <c r="BK202" s="1056"/>
      <c r="BL202" s="1056"/>
      <c r="BM202" s="1056"/>
      <c r="BN202" s="1056"/>
      <c r="BO202" s="1056"/>
      <c r="BP202" s="1056"/>
      <c r="BQ202" s="1056"/>
      <c r="BR202" s="1056"/>
      <c r="BS202" s="1056"/>
      <c r="BT202" s="1056"/>
      <c r="BU202" s="1056"/>
      <c r="BV202" s="1056"/>
      <c r="BW202" s="1056"/>
      <c r="BX202" s="1056"/>
      <c r="BY202" s="1056"/>
      <c r="BZ202" s="1056"/>
      <c r="CA202" s="1056"/>
      <c r="CB202" s="1056"/>
      <c r="CC202" s="1056"/>
      <c r="CD202" s="1056"/>
      <c r="CE202" s="1056"/>
      <c r="CF202" s="1056"/>
      <c r="CG202" s="1056"/>
      <c r="CH202" s="1056"/>
      <c r="CI202" s="1056"/>
      <c r="CJ202" s="1056"/>
      <c r="CK202" s="1056"/>
      <c r="CL202" s="1056"/>
      <c r="CM202" s="1056"/>
      <c r="CN202" s="1056"/>
      <c r="CO202" s="1056"/>
      <c r="CP202" s="1056"/>
      <c r="CQ202" s="1056"/>
      <c r="CR202" s="1056"/>
      <c r="CS202" s="1056"/>
      <c r="CT202" s="1056"/>
      <c r="CU202" s="1056"/>
      <c r="CV202" s="1056"/>
      <c r="CW202" s="1056"/>
      <c r="CX202" s="1056"/>
      <c r="CY202" s="1056"/>
      <c r="CZ202" s="1056"/>
      <c r="DA202" s="1056"/>
      <c r="DB202" s="1056"/>
      <c r="DC202" s="1056"/>
      <c r="DD202" s="1056"/>
      <c r="DE202" s="1056"/>
      <c r="DF202" s="1056"/>
      <c r="DG202" s="1056"/>
      <c r="DH202" s="1056"/>
      <c r="DI202" s="1056"/>
      <c r="DJ202" s="1056"/>
      <c r="DK202" s="1056"/>
      <c r="DL202" s="1056"/>
      <c r="DM202" s="1056"/>
      <c r="DN202" s="1056"/>
      <c r="DO202" s="1056"/>
      <c r="DP202" s="1056"/>
      <c r="DQ202" s="1056"/>
      <c r="DR202" s="1056"/>
      <c r="DS202" s="1056"/>
      <c r="DT202" s="1056"/>
      <c r="DU202" s="1056"/>
      <c r="DV202" s="1056"/>
      <c r="DW202" s="1056"/>
      <c r="DX202" s="1056"/>
      <c r="DY202" s="1056"/>
      <c r="DZ202" s="1056"/>
      <c r="EA202" s="1056"/>
      <c r="EB202" s="1056"/>
      <c r="EC202" s="1056"/>
      <c r="ED202" s="1056"/>
      <c r="EE202" s="1056"/>
      <c r="EF202" s="1056"/>
      <c r="EG202" s="1056"/>
      <c r="EH202" s="1056"/>
      <c r="EI202" s="1056"/>
      <c r="EJ202" s="1056"/>
      <c r="EK202" s="1056"/>
      <c r="EL202" s="1056"/>
      <c r="EM202" s="1056"/>
      <c r="EN202" s="1056"/>
      <c r="EO202" s="1056"/>
      <c r="EP202" s="1056"/>
      <c r="EQ202" s="1056"/>
      <c r="ER202" s="1056"/>
      <c r="ES202" s="1056"/>
      <c r="ET202" s="1056"/>
      <c r="EU202" s="1056"/>
      <c r="EV202" s="1056"/>
      <c r="EW202" s="1056"/>
      <c r="EX202" s="1056"/>
      <c r="EY202" s="1056"/>
      <c r="EZ202" s="1056"/>
      <c r="FA202" s="1056"/>
      <c r="FB202" s="1056"/>
      <c r="FC202" s="1056"/>
      <c r="FD202" s="1056"/>
      <c r="FE202" s="1056"/>
      <c r="FF202" s="1056"/>
      <c r="FG202" s="1056"/>
      <c r="FH202" s="1056"/>
      <c r="FI202" s="1056"/>
      <c r="FJ202" s="1056"/>
      <c r="FK202" s="1056"/>
      <c r="FL202" s="1056"/>
      <c r="FM202" s="1056"/>
      <c r="FN202" s="1056"/>
      <c r="FO202" s="1056"/>
      <c r="FP202" s="1056"/>
      <c r="FQ202" s="1056"/>
      <c r="FR202" s="1056"/>
      <c r="FS202" s="1056"/>
      <c r="FT202" s="1056"/>
      <c r="FU202" s="1056"/>
      <c r="FV202" s="1056"/>
      <c r="FW202" s="1056"/>
      <c r="FX202" s="1056"/>
      <c r="FY202" s="1056"/>
      <c r="FZ202" s="1056"/>
      <c r="GA202" s="1056"/>
      <c r="GB202" s="1056"/>
      <c r="GC202" s="1056"/>
      <c r="GD202" s="1056"/>
      <c r="GE202" s="1056"/>
      <c r="GF202" s="1056"/>
      <c r="GG202" s="1056"/>
      <c r="GH202" s="1056"/>
      <c r="GI202" s="1056"/>
      <c r="GJ202" s="1056"/>
      <c r="GK202" s="1056"/>
      <c r="GL202" s="1056"/>
      <c r="GM202" s="1056"/>
      <c r="GN202" s="1056"/>
      <c r="GO202" s="1056"/>
      <c r="GP202" s="1056"/>
      <c r="GQ202" s="1056"/>
      <c r="GR202" s="1056"/>
      <c r="GS202" s="1056"/>
      <c r="GT202" s="1056"/>
      <c r="GU202" s="1056"/>
      <c r="GV202" s="1056"/>
      <c r="GW202" s="1056"/>
      <c r="GX202" s="1056"/>
      <c r="GY202" s="1056"/>
      <c r="GZ202" s="1056"/>
      <c r="HA202" s="1056"/>
      <c r="HB202" s="1056"/>
      <c r="HC202" s="1056"/>
      <c r="HD202" s="1056"/>
      <c r="HE202" s="1056"/>
      <c r="HF202" s="1056"/>
      <c r="HG202" s="1056"/>
      <c r="HH202" s="1056"/>
      <c r="HI202" s="1056"/>
      <c r="HJ202" s="1056"/>
      <c r="HK202" s="1056"/>
      <c r="HL202" s="1056"/>
      <c r="HM202" s="1056"/>
      <c r="HN202" s="1056"/>
      <c r="HO202" s="1056"/>
      <c r="HP202" s="1056"/>
      <c r="HQ202" s="1056"/>
      <c r="HR202" s="1056"/>
      <c r="HS202" s="1056"/>
      <c r="HT202" s="1056"/>
      <c r="HU202" s="1056"/>
      <c r="HV202" s="1056"/>
      <c r="HW202" s="1056"/>
      <c r="HX202" s="1056"/>
      <c r="HY202" s="1056"/>
      <c r="HZ202" s="1056"/>
      <c r="IA202" s="1056"/>
      <c r="IB202" s="1056"/>
      <c r="IC202" s="1056"/>
      <c r="ID202" s="1056"/>
      <c r="IE202" s="1056"/>
      <c r="IF202" s="1056"/>
      <c r="IG202" s="1056"/>
      <c r="IH202" s="1056"/>
      <c r="II202" s="1056"/>
      <c r="IJ202" s="1056"/>
      <c r="IK202" s="1056"/>
      <c r="IL202" s="1056"/>
      <c r="IM202" s="1056"/>
      <c r="IN202" s="1056"/>
      <c r="IO202" s="1056"/>
      <c r="IP202" s="1056"/>
      <c r="IQ202" s="1056"/>
      <c r="IR202" s="1056"/>
    </row>
    <row r="203" spans="1:252" s="35" customFormat="1">
      <c r="A203" s="409"/>
      <c r="B203" s="409"/>
      <c r="C203" s="409"/>
      <c r="D203" s="409" t="s">
        <v>383</v>
      </c>
      <c r="E203" s="476"/>
      <c r="F203" s="409"/>
      <c r="G203" s="409"/>
      <c r="H203" s="409" t="s">
        <v>386</v>
      </c>
      <c r="I203" s="1298"/>
      <c r="J203" s="409"/>
      <c r="K203" s="409"/>
      <c r="L203" s="409"/>
      <c r="M203" s="409"/>
      <c r="N203" s="1056"/>
      <c r="O203" s="1056"/>
      <c r="P203" s="1056"/>
      <c r="Q203" s="1056"/>
      <c r="R203" s="1056"/>
      <c r="S203" s="1056"/>
      <c r="T203" s="1056"/>
      <c r="U203" s="1056"/>
      <c r="V203" s="1056"/>
      <c r="W203" s="1056"/>
      <c r="X203" s="1056"/>
      <c r="Y203" s="1056"/>
      <c r="Z203" s="1056"/>
      <c r="AA203" s="1056"/>
      <c r="AB203" s="1056"/>
      <c r="AC203" s="1056"/>
      <c r="AD203" s="1056"/>
      <c r="AE203" s="1056"/>
      <c r="AF203" s="1056"/>
      <c r="AG203" s="1056"/>
      <c r="AH203" s="1056"/>
      <c r="AI203" s="1056"/>
      <c r="AJ203" s="1056"/>
      <c r="AK203" s="1056"/>
      <c r="AL203" s="1056"/>
      <c r="AM203" s="1056"/>
      <c r="AN203" s="1056"/>
      <c r="AO203" s="1056"/>
      <c r="AP203" s="1056"/>
      <c r="AQ203" s="1056"/>
      <c r="AR203" s="1056"/>
      <c r="AS203" s="1056"/>
      <c r="AT203" s="1056"/>
      <c r="AU203" s="1056"/>
      <c r="AV203" s="1056"/>
      <c r="AW203" s="1056"/>
      <c r="AX203" s="1056"/>
      <c r="AY203" s="1056"/>
      <c r="AZ203" s="1056"/>
      <c r="BA203" s="1056"/>
      <c r="BB203" s="1056"/>
      <c r="BC203" s="1056"/>
      <c r="BD203" s="1056"/>
      <c r="BE203" s="1056"/>
      <c r="BF203" s="1056"/>
      <c r="BG203" s="1056"/>
      <c r="BH203" s="1056"/>
      <c r="BI203" s="1056"/>
      <c r="BJ203" s="1056"/>
      <c r="BK203" s="1056"/>
      <c r="BL203" s="1056"/>
      <c r="BM203" s="1056"/>
      <c r="BN203" s="1056"/>
      <c r="BO203" s="1056"/>
      <c r="BP203" s="1056"/>
      <c r="BQ203" s="1056"/>
      <c r="BR203" s="1056"/>
      <c r="BS203" s="1056"/>
      <c r="BT203" s="1056"/>
      <c r="BU203" s="1056"/>
      <c r="BV203" s="1056"/>
      <c r="BW203" s="1056"/>
      <c r="BX203" s="1056"/>
      <c r="BY203" s="1056"/>
      <c r="BZ203" s="1056"/>
      <c r="CA203" s="1056"/>
      <c r="CB203" s="1056"/>
      <c r="CC203" s="1056"/>
      <c r="CD203" s="1056"/>
      <c r="CE203" s="1056"/>
      <c r="CF203" s="1056"/>
      <c r="CG203" s="1056"/>
      <c r="CH203" s="1056"/>
      <c r="CI203" s="1056"/>
      <c r="CJ203" s="1056"/>
      <c r="CK203" s="1056"/>
      <c r="CL203" s="1056"/>
      <c r="CM203" s="1056"/>
      <c r="CN203" s="1056"/>
      <c r="CO203" s="1056"/>
      <c r="CP203" s="1056"/>
      <c r="CQ203" s="1056"/>
      <c r="CR203" s="1056"/>
      <c r="CS203" s="1056"/>
      <c r="CT203" s="1056"/>
      <c r="CU203" s="1056"/>
      <c r="CV203" s="1056"/>
      <c r="CW203" s="1056"/>
      <c r="CX203" s="1056"/>
      <c r="CY203" s="1056"/>
      <c r="CZ203" s="1056"/>
      <c r="DA203" s="1056"/>
      <c r="DB203" s="1056"/>
      <c r="DC203" s="1056"/>
      <c r="DD203" s="1056"/>
      <c r="DE203" s="1056"/>
      <c r="DF203" s="1056"/>
      <c r="DG203" s="1056"/>
      <c r="DH203" s="1056"/>
      <c r="DI203" s="1056"/>
      <c r="DJ203" s="1056"/>
      <c r="DK203" s="1056"/>
      <c r="DL203" s="1056"/>
      <c r="DM203" s="1056"/>
      <c r="DN203" s="1056"/>
      <c r="DO203" s="1056"/>
      <c r="DP203" s="1056"/>
      <c r="DQ203" s="1056"/>
      <c r="DR203" s="1056"/>
      <c r="DS203" s="1056"/>
      <c r="DT203" s="1056"/>
      <c r="DU203" s="1056"/>
      <c r="DV203" s="1056"/>
      <c r="DW203" s="1056"/>
      <c r="DX203" s="1056"/>
      <c r="DY203" s="1056"/>
      <c r="DZ203" s="1056"/>
      <c r="EA203" s="1056"/>
      <c r="EB203" s="1056"/>
      <c r="EC203" s="1056"/>
      <c r="ED203" s="1056"/>
      <c r="EE203" s="1056"/>
      <c r="EF203" s="1056"/>
      <c r="EG203" s="1056"/>
      <c r="EH203" s="1056"/>
      <c r="EI203" s="1056"/>
      <c r="EJ203" s="1056"/>
      <c r="EK203" s="1056"/>
      <c r="EL203" s="1056"/>
      <c r="EM203" s="1056"/>
      <c r="EN203" s="1056"/>
      <c r="EO203" s="1056"/>
      <c r="EP203" s="1056"/>
      <c r="EQ203" s="1056"/>
      <c r="ER203" s="1056"/>
      <c r="ES203" s="1056"/>
      <c r="ET203" s="1056"/>
      <c r="EU203" s="1056"/>
      <c r="EV203" s="1056"/>
      <c r="EW203" s="1056"/>
      <c r="EX203" s="1056"/>
      <c r="EY203" s="1056"/>
      <c r="EZ203" s="1056"/>
      <c r="FA203" s="1056"/>
      <c r="FB203" s="1056"/>
      <c r="FC203" s="1056"/>
      <c r="FD203" s="1056"/>
      <c r="FE203" s="1056"/>
      <c r="FF203" s="1056"/>
      <c r="FG203" s="1056"/>
      <c r="FH203" s="1056"/>
      <c r="FI203" s="1056"/>
      <c r="FJ203" s="1056"/>
      <c r="FK203" s="1056"/>
      <c r="FL203" s="1056"/>
      <c r="FM203" s="1056"/>
      <c r="FN203" s="1056"/>
      <c r="FO203" s="1056"/>
      <c r="FP203" s="1056"/>
      <c r="FQ203" s="1056"/>
      <c r="FR203" s="1056"/>
      <c r="FS203" s="1056"/>
      <c r="FT203" s="1056"/>
      <c r="FU203" s="1056"/>
      <c r="FV203" s="1056"/>
      <c r="FW203" s="1056"/>
      <c r="FX203" s="1056"/>
      <c r="FY203" s="1056"/>
      <c r="FZ203" s="1056"/>
      <c r="GA203" s="1056"/>
      <c r="GB203" s="1056"/>
      <c r="GC203" s="1056"/>
      <c r="GD203" s="1056"/>
      <c r="GE203" s="1056"/>
      <c r="GF203" s="1056"/>
      <c r="GG203" s="1056"/>
      <c r="GH203" s="1056"/>
      <c r="GI203" s="1056"/>
      <c r="GJ203" s="1056"/>
      <c r="GK203" s="1056"/>
      <c r="GL203" s="1056"/>
      <c r="GM203" s="1056"/>
      <c r="GN203" s="1056"/>
      <c r="GO203" s="1056"/>
      <c r="GP203" s="1056"/>
      <c r="GQ203" s="1056"/>
      <c r="GR203" s="1056"/>
      <c r="GS203" s="1056"/>
      <c r="GT203" s="1056"/>
      <c r="GU203" s="1056"/>
      <c r="GV203" s="1056"/>
      <c r="GW203" s="1056"/>
      <c r="GX203" s="1056"/>
      <c r="GY203" s="1056"/>
      <c r="GZ203" s="1056"/>
      <c r="HA203" s="1056"/>
      <c r="HB203" s="1056"/>
      <c r="HC203" s="1056"/>
      <c r="HD203" s="1056"/>
      <c r="HE203" s="1056"/>
      <c r="HF203" s="1056"/>
      <c r="HG203" s="1056"/>
      <c r="HH203" s="1056"/>
      <c r="HI203" s="1056"/>
      <c r="HJ203" s="1056"/>
      <c r="HK203" s="1056"/>
      <c r="HL203" s="1056"/>
      <c r="HM203" s="1056"/>
      <c r="HN203" s="1056"/>
      <c r="HO203" s="1056"/>
      <c r="HP203" s="1056"/>
      <c r="HQ203" s="1056"/>
      <c r="HR203" s="1056"/>
      <c r="HS203" s="1056"/>
      <c r="HT203" s="1056"/>
      <c r="HU203" s="1056"/>
      <c r="HV203" s="1056"/>
      <c r="HW203" s="1056"/>
      <c r="HX203" s="1056"/>
      <c r="HY203" s="1056"/>
      <c r="HZ203" s="1056"/>
      <c r="IA203" s="1056"/>
      <c r="IB203" s="1056"/>
      <c r="IC203" s="1056"/>
      <c r="ID203" s="1056"/>
      <c r="IE203" s="1056"/>
      <c r="IF203" s="1056"/>
      <c r="IG203" s="1056"/>
      <c r="IH203" s="1056"/>
      <c r="II203" s="1056"/>
      <c r="IJ203" s="1056"/>
      <c r="IK203" s="1056"/>
      <c r="IL203" s="1056"/>
      <c r="IM203" s="1056"/>
      <c r="IN203" s="1056"/>
      <c r="IO203" s="1056"/>
      <c r="IP203" s="1056"/>
      <c r="IQ203" s="1056"/>
      <c r="IR203" s="1056"/>
    </row>
    <row r="204" spans="1:252" s="35" customFormat="1">
      <c r="A204" s="409"/>
      <c r="B204" s="409"/>
      <c r="C204" s="409"/>
      <c r="D204" s="409" t="s">
        <v>385</v>
      </c>
      <c r="E204" s="409"/>
      <c r="F204" s="409"/>
      <c r="G204" s="409"/>
      <c r="H204" s="409" t="s">
        <v>3059</v>
      </c>
      <c r="I204" s="411">
        <v>2400</v>
      </c>
      <c r="J204" s="409"/>
      <c r="K204" s="787"/>
      <c r="L204" s="409"/>
      <c r="M204" s="409"/>
      <c r="N204" s="1056"/>
      <c r="O204" s="1056"/>
      <c r="P204" s="1056"/>
      <c r="Q204" s="1056"/>
      <c r="R204" s="1056"/>
      <c r="S204" s="1056"/>
      <c r="T204" s="1056"/>
      <c r="U204" s="1056"/>
      <c r="V204" s="1056"/>
      <c r="W204" s="1056"/>
      <c r="X204" s="1056"/>
      <c r="Y204" s="1056"/>
      <c r="Z204" s="1056"/>
      <c r="AA204" s="1056"/>
      <c r="AB204" s="1056"/>
      <c r="AC204" s="1056"/>
      <c r="AD204" s="1056"/>
      <c r="AE204" s="1056"/>
      <c r="AF204" s="1056"/>
      <c r="AG204" s="1056"/>
      <c r="AH204" s="1056"/>
      <c r="AI204" s="1056"/>
      <c r="AJ204" s="1056"/>
      <c r="AK204" s="1056"/>
      <c r="AL204" s="1056"/>
      <c r="AM204" s="1056"/>
      <c r="AN204" s="1056"/>
      <c r="AO204" s="1056"/>
      <c r="AP204" s="1056"/>
      <c r="AQ204" s="1056"/>
      <c r="AR204" s="1056"/>
      <c r="AS204" s="1056"/>
      <c r="AT204" s="1056"/>
      <c r="AU204" s="1056"/>
      <c r="AV204" s="1056"/>
      <c r="AW204" s="1056"/>
      <c r="AX204" s="1056"/>
      <c r="AY204" s="1056"/>
      <c r="AZ204" s="1056"/>
      <c r="BA204" s="1056"/>
      <c r="BB204" s="1056"/>
      <c r="BC204" s="1056"/>
      <c r="BD204" s="1056"/>
      <c r="BE204" s="1056"/>
      <c r="BF204" s="1056"/>
      <c r="BG204" s="1056"/>
      <c r="BH204" s="1056"/>
      <c r="BI204" s="1056"/>
      <c r="BJ204" s="1056"/>
      <c r="BK204" s="1056"/>
      <c r="BL204" s="1056"/>
      <c r="BM204" s="1056"/>
      <c r="BN204" s="1056"/>
      <c r="BO204" s="1056"/>
      <c r="BP204" s="1056"/>
      <c r="BQ204" s="1056"/>
      <c r="BR204" s="1056"/>
      <c r="BS204" s="1056"/>
      <c r="BT204" s="1056"/>
      <c r="BU204" s="1056"/>
      <c r="BV204" s="1056"/>
      <c r="BW204" s="1056"/>
      <c r="BX204" s="1056"/>
      <c r="BY204" s="1056"/>
      <c r="BZ204" s="1056"/>
      <c r="CA204" s="1056"/>
      <c r="CB204" s="1056"/>
      <c r="CC204" s="1056"/>
      <c r="CD204" s="1056"/>
      <c r="CE204" s="1056"/>
      <c r="CF204" s="1056"/>
      <c r="CG204" s="1056"/>
      <c r="CH204" s="1056"/>
      <c r="CI204" s="1056"/>
      <c r="CJ204" s="1056"/>
      <c r="CK204" s="1056"/>
      <c r="CL204" s="1056"/>
      <c r="CM204" s="1056"/>
      <c r="CN204" s="1056"/>
      <c r="CO204" s="1056"/>
      <c r="CP204" s="1056"/>
      <c r="CQ204" s="1056"/>
      <c r="CR204" s="1056"/>
      <c r="CS204" s="1056"/>
      <c r="CT204" s="1056"/>
      <c r="CU204" s="1056"/>
      <c r="CV204" s="1056"/>
      <c r="CW204" s="1056"/>
      <c r="CX204" s="1056"/>
      <c r="CY204" s="1056"/>
      <c r="CZ204" s="1056"/>
      <c r="DA204" s="1056"/>
      <c r="DB204" s="1056"/>
      <c r="DC204" s="1056"/>
      <c r="DD204" s="1056"/>
      <c r="DE204" s="1056"/>
      <c r="DF204" s="1056"/>
      <c r="DG204" s="1056"/>
      <c r="DH204" s="1056"/>
      <c r="DI204" s="1056"/>
      <c r="DJ204" s="1056"/>
      <c r="DK204" s="1056"/>
      <c r="DL204" s="1056"/>
      <c r="DM204" s="1056"/>
      <c r="DN204" s="1056"/>
      <c r="DO204" s="1056"/>
      <c r="DP204" s="1056"/>
      <c r="DQ204" s="1056"/>
      <c r="DR204" s="1056"/>
      <c r="DS204" s="1056"/>
      <c r="DT204" s="1056"/>
      <c r="DU204" s="1056"/>
      <c r="DV204" s="1056"/>
      <c r="DW204" s="1056"/>
      <c r="DX204" s="1056"/>
      <c r="DY204" s="1056"/>
      <c r="DZ204" s="1056"/>
      <c r="EA204" s="1056"/>
      <c r="EB204" s="1056"/>
      <c r="EC204" s="1056"/>
      <c r="ED204" s="1056"/>
      <c r="EE204" s="1056"/>
      <c r="EF204" s="1056"/>
      <c r="EG204" s="1056"/>
      <c r="EH204" s="1056"/>
      <c r="EI204" s="1056"/>
      <c r="EJ204" s="1056"/>
      <c r="EK204" s="1056"/>
      <c r="EL204" s="1056"/>
      <c r="EM204" s="1056"/>
      <c r="EN204" s="1056"/>
      <c r="EO204" s="1056"/>
      <c r="EP204" s="1056"/>
      <c r="EQ204" s="1056"/>
      <c r="ER204" s="1056"/>
      <c r="ES204" s="1056"/>
      <c r="ET204" s="1056"/>
      <c r="EU204" s="1056"/>
      <c r="EV204" s="1056"/>
      <c r="EW204" s="1056"/>
      <c r="EX204" s="1056"/>
      <c r="EY204" s="1056"/>
      <c r="EZ204" s="1056"/>
      <c r="FA204" s="1056"/>
      <c r="FB204" s="1056"/>
      <c r="FC204" s="1056"/>
      <c r="FD204" s="1056"/>
      <c r="FE204" s="1056"/>
      <c r="FF204" s="1056"/>
      <c r="FG204" s="1056"/>
      <c r="FH204" s="1056"/>
      <c r="FI204" s="1056"/>
      <c r="FJ204" s="1056"/>
      <c r="FK204" s="1056"/>
      <c r="FL204" s="1056"/>
      <c r="FM204" s="1056"/>
      <c r="FN204" s="1056"/>
      <c r="FO204" s="1056"/>
      <c r="FP204" s="1056"/>
      <c r="FQ204" s="1056"/>
      <c r="FR204" s="1056"/>
      <c r="FS204" s="1056"/>
      <c r="FT204" s="1056"/>
      <c r="FU204" s="1056"/>
      <c r="FV204" s="1056"/>
      <c r="FW204" s="1056"/>
      <c r="FX204" s="1056"/>
      <c r="FY204" s="1056"/>
      <c r="FZ204" s="1056"/>
      <c r="GA204" s="1056"/>
      <c r="GB204" s="1056"/>
      <c r="GC204" s="1056"/>
      <c r="GD204" s="1056"/>
      <c r="GE204" s="1056"/>
      <c r="GF204" s="1056"/>
      <c r="GG204" s="1056"/>
      <c r="GH204" s="1056"/>
      <c r="GI204" s="1056"/>
      <c r="GJ204" s="1056"/>
      <c r="GK204" s="1056"/>
      <c r="GL204" s="1056"/>
      <c r="GM204" s="1056"/>
      <c r="GN204" s="1056"/>
      <c r="GO204" s="1056"/>
      <c r="GP204" s="1056"/>
      <c r="GQ204" s="1056"/>
      <c r="GR204" s="1056"/>
      <c r="GS204" s="1056"/>
      <c r="GT204" s="1056"/>
      <c r="GU204" s="1056"/>
      <c r="GV204" s="1056"/>
      <c r="GW204" s="1056"/>
      <c r="GX204" s="1056"/>
      <c r="GY204" s="1056"/>
      <c r="GZ204" s="1056"/>
      <c r="HA204" s="1056"/>
      <c r="HB204" s="1056"/>
      <c r="HC204" s="1056"/>
      <c r="HD204" s="1056"/>
      <c r="HE204" s="1056"/>
      <c r="HF204" s="1056"/>
      <c r="HG204" s="1056"/>
      <c r="HH204" s="1056"/>
      <c r="HI204" s="1056"/>
      <c r="HJ204" s="1056"/>
      <c r="HK204" s="1056"/>
      <c r="HL204" s="1056"/>
      <c r="HM204" s="1056"/>
      <c r="HN204" s="1056"/>
      <c r="HO204" s="1056"/>
      <c r="HP204" s="1056"/>
      <c r="HQ204" s="1056"/>
      <c r="HR204" s="1056"/>
      <c r="HS204" s="1056"/>
      <c r="HT204" s="1056"/>
      <c r="HU204" s="1056"/>
      <c r="HV204" s="1056"/>
      <c r="HW204" s="1056"/>
      <c r="HX204" s="1056"/>
      <c r="HY204" s="1056"/>
      <c r="HZ204" s="1056"/>
      <c r="IA204" s="1056"/>
      <c r="IB204" s="1056"/>
      <c r="IC204" s="1056"/>
      <c r="ID204" s="1056"/>
      <c r="IE204" s="1056"/>
      <c r="IF204" s="1056"/>
      <c r="IG204" s="1056"/>
      <c r="IH204" s="1056"/>
      <c r="II204" s="1056"/>
      <c r="IJ204" s="1056"/>
      <c r="IK204" s="1056"/>
      <c r="IL204" s="1056"/>
      <c r="IM204" s="1056"/>
      <c r="IN204" s="1056"/>
      <c r="IO204" s="1056"/>
      <c r="IP204" s="1056"/>
      <c r="IQ204" s="1056"/>
      <c r="IR204" s="1056"/>
    </row>
    <row r="205" spans="1:252" s="35" customFormat="1">
      <c r="A205" s="409"/>
      <c r="B205" s="409"/>
      <c r="C205" s="409"/>
      <c r="D205" s="409" t="s">
        <v>3060</v>
      </c>
      <c r="E205" s="409"/>
      <c r="F205" s="409"/>
      <c r="G205" s="409"/>
      <c r="H205" s="409" t="s">
        <v>387</v>
      </c>
      <c r="I205" s="411">
        <v>7000</v>
      </c>
      <c r="J205" s="409"/>
      <c r="K205" s="591"/>
      <c r="L205" s="409"/>
      <c r="M205" s="409"/>
      <c r="N205" s="1056"/>
      <c r="O205" s="1056"/>
      <c r="P205" s="1056"/>
      <c r="Q205" s="1056"/>
      <c r="R205" s="1056"/>
      <c r="S205" s="1056"/>
      <c r="T205" s="1056"/>
      <c r="U205" s="1056"/>
      <c r="V205" s="1056"/>
      <c r="W205" s="1056"/>
      <c r="X205" s="1056"/>
      <c r="Y205" s="1056"/>
      <c r="Z205" s="1056"/>
      <c r="AA205" s="1056"/>
      <c r="AB205" s="1056"/>
      <c r="AC205" s="1056"/>
      <c r="AD205" s="1056"/>
      <c r="AE205" s="1056"/>
      <c r="AF205" s="1056"/>
      <c r="AG205" s="1056"/>
      <c r="AH205" s="1056"/>
      <c r="AI205" s="1056"/>
      <c r="AJ205" s="1056"/>
      <c r="AK205" s="1056"/>
      <c r="AL205" s="1056"/>
      <c r="AM205" s="1056"/>
      <c r="AN205" s="1056"/>
      <c r="AO205" s="1056"/>
      <c r="AP205" s="1056"/>
      <c r="AQ205" s="1056"/>
      <c r="AR205" s="1056"/>
      <c r="AS205" s="1056"/>
      <c r="AT205" s="1056"/>
      <c r="AU205" s="1056"/>
      <c r="AV205" s="1056"/>
      <c r="AW205" s="1056"/>
      <c r="AX205" s="1056"/>
      <c r="AY205" s="1056"/>
      <c r="AZ205" s="1056"/>
      <c r="BA205" s="1056"/>
      <c r="BB205" s="1056"/>
      <c r="BC205" s="1056"/>
      <c r="BD205" s="1056"/>
      <c r="BE205" s="1056"/>
      <c r="BF205" s="1056"/>
      <c r="BG205" s="1056"/>
      <c r="BH205" s="1056"/>
      <c r="BI205" s="1056"/>
      <c r="BJ205" s="1056"/>
      <c r="BK205" s="1056"/>
      <c r="BL205" s="1056"/>
      <c r="BM205" s="1056"/>
      <c r="BN205" s="1056"/>
      <c r="BO205" s="1056"/>
      <c r="BP205" s="1056"/>
      <c r="BQ205" s="1056"/>
      <c r="BR205" s="1056"/>
      <c r="BS205" s="1056"/>
      <c r="BT205" s="1056"/>
      <c r="BU205" s="1056"/>
      <c r="BV205" s="1056"/>
      <c r="BW205" s="1056"/>
      <c r="BX205" s="1056"/>
      <c r="BY205" s="1056"/>
      <c r="BZ205" s="1056"/>
      <c r="CA205" s="1056"/>
      <c r="CB205" s="1056"/>
      <c r="CC205" s="1056"/>
      <c r="CD205" s="1056"/>
      <c r="CE205" s="1056"/>
      <c r="CF205" s="1056"/>
      <c r="CG205" s="1056"/>
      <c r="CH205" s="1056"/>
      <c r="CI205" s="1056"/>
      <c r="CJ205" s="1056"/>
      <c r="CK205" s="1056"/>
      <c r="CL205" s="1056"/>
      <c r="CM205" s="1056"/>
      <c r="CN205" s="1056"/>
      <c r="CO205" s="1056"/>
      <c r="CP205" s="1056"/>
      <c r="CQ205" s="1056"/>
      <c r="CR205" s="1056"/>
      <c r="CS205" s="1056"/>
      <c r="CT205" s="1056"/>
      <c r="CU205" s="1056"/>
      <c r="CV205" s="1056"/>
      <c r="CW205" s="1056"/>
      <c r="CX205" s="1056"/>
      <c r="CY205" s="1056"/>
      <c r="CZ205" s="1056"/>
      <c r="DA205" s="1056"/>
      <c r="DB205" s="1056"/>
      <c r="DC205" s="1056"/>
      <c r="DD205" s="1056"/>
      <c r="DE205" s="1056"/>
      <c r="DF205" s="1056"/>
      <c r="DG205" s="1056"/>
      <c r="DH205" s="1056"/>
      <c r="DI205" s="1056"/>
      <c r="DJ205" s="1056"/>
      <c r="DK205" s="1056"/>
      <c r="DL205" s="1056"/>
      <c r="DM205" s="1056"/>
      <c r="DN205" s="1056"/>
      <c r="DO205" s="1056"/>
      <c r="DP205" s="1056"/>
      <c r="DQ205" s="1056"/>
      <c r="DR205" s="1056"/>
      <c r="DS205" s="1056"/>
      <c r="DT205" s="1056"/>
      <c r="DU205" s="1056"/>
      <c r="DV205" s="1056"/>
      <c r="DW205" s="1056"/>
      <c r="DX205" s="1056"/>
      <c r="DY205" s="1056"/>
      <c r="DZ205" s="1056"/>
      <c r="EA205" s="1056"/>
      <c r="EB205" s="1056"/>
      <c r="EC205" s="1056"/>
      <c r="ED205" s="1056"/>
      <c r="EE205" s="1056"/>
      <c r="EF205" s="1056"/>
      <c r="EG205" s="1056"/>
      <c r="EH205" s="1056"/>
      <c r="EI205" s="1056"/>
      <c r="EJ205" s="1056"/>
      <c r="EK205" s="1056"/>
      <c r="EL205" s="1056"/>
      <c r="EM205" s="1056"/>
      <c r="EN205" s="1056"/>
      <c r="EO205" s="1056"/>
      <c r="EP205" s="1056"/>
      <c r="EQ205" s="1056"/>
      <c r="ER205" s="1056"/>
      <c r="ES205" s="1056"/>
      <c r="ET205" s="1056"/>
      <c r="EU205" s="1056"/>
      <c r="EV205" s="1056"/>
      <c r="EW205" s="1056"/>
      <c r="EX205" s="1056"/>
      <c r="EY205" s="1056"/>
      <c r="EZ205" s="1056"/>
      <c r="FA205" s="1056"/>
      <c r="FB205" s="1056"/>
      <c r="FC205" s="1056"/>
      <c r="FD205" s="1056"/>
      <c r="FE205" s="1056"/>
      <c r="FF205" s="1056"/>
      <c r="FG205" s="1056"/>
      <c r="FH205" s="1056"/>
      <c r="FI205" s="1056"/>
      <c r="FJ205" s="1056"/>
      <c r="FK205" s="1056"/>
      <c r="FL205" s="1056"/>
      <c r="FM205" s="1056"/>
      <c r="FN205" s="1056"/>
      <c r="FO205" s="1056"/>
      <c r="FP205" s="1056"/>
      <c r="FQ205" s="1056"/>
      <c r="FR205" s="1056"/>
      <c r="FS205" s="1056"/>
      <c r="FT205" s="1056"/>
      <c r="FU205" s="1056"/>
      <c r="FV205" s="1056"/>
      <c r="FW205" s="1056"/>
      <c r="FX205" s="1056"/>
      <c r="FY205" s="1056"/>
      <c r="FZ205" s="1056"/>
      <c r="GA205" s="1056"/>
      <c r="GB205" s="1056"/>
      <c r="GC205" s="1056"/>
      <c r="GD205" s="1056"/>
      <c r="GE205" s="1056"/>
      <c r="GF205" s="1056"/>
      <c r="GG205" s="1056"/>
      <c r="GH205" s="1056"/>
      <c r="GI205" s="1056"/>
      <c r="GJ205" s="1056"/>
      <c r="GK205" s="1056"/>
      <c r="GL205" s="1056"/>
      <c r="GM205" s="1056"/>
      <c r="GN205" s="1056"/>
      <c r="GO205" s="1056"/>
      <c r="GP205" s="1056"/>
      <c r="GQ205" s="1056"/>
      <c r="GR205" s="1056"/>
      <c r="GS205" s="1056"/>
      <c r="GT205" s="1056"/>
      <c r="GU205" s="1056"/>
      <c r="GV205" s="1056"/>
      <c r="GW205" s="1056"/>
      <c r="GX205" s="1056"/>
      <c r="GY205" s="1056"/>
      <c r="GZ205" s="1056"/>
      <c r="HA205" s="1056"/>
      <c r="HB205" s="1056"/>
      <c r="HC205" s="1056"/>
      <c r="HD205" s="1056"/>
      <c r="HE205" s="1056"/>
      <c r="HF205" s="1056"/>
      <c r="HG205" s="1056"/>
      <c r="HH205" s="1056"/>
      <c r="HI205" s="1056"/>
      <c r="HJ205" s="1056"/>
      <c r="HK205" s="1056"/>
      <c r="HL205" s="1056"/>
      <c r="HM205" s="1056"/>
      <c r="HN205" s="1056"/>
      <c r="HO205" s="1056"/>
      <c r="HP205" s="1056"/>
      <c r="HQ205" s="1056"/>
      <c r="HR205" s="1056"/>
      <c r="HS205" s="1056"/>
      <c r="HT205" s="1056"/>
      <c r="HU205" s="1056"/>
      <c r="HV205" s="1056"/>
      <c r="HW205" s="1056"/>
      <c r="HX205" s="1056"/>
      <c r="HY205" s="1056"/>
      <c r="HZ205" s="1056"/>
      <c r="IA205" s="1056"/>
      <c r="IB205" s="1056"/>
      <c r="IC205" s="1056"/>
      <c r="ID205" s="1056"/>
      <c r="IE205" s="1056"/>
      <c r="IF205" s="1056"/>
      <c r="IG205" s="1056"/>
      <c r="IH205" s="1056"/>
      <c r="II205" s="1056"/>
      <c r="IJ205" s="1056"/>
      <c r="IK205" s="1056"/>
      <c r="IL205" s="1056"/>
      <c r="IM205" s="1056"/>
      <c r="IN205" s="1056"/>
      <c r="IO205" s="1056"/>
      <c r="IP205" s="1056"/>
      <c r="IQ205" s="1056"/>
      <c r="IR205" s="1056"/>
    </row>
    <row r="206" spans="1:252" s="35" customFormat="1">
      <c r="A206" s="409"/>
      <c r="B206" s="409"/>
      <c r="C206" s="409"/>
      <c r="D206" s="409" t="s">
        <v>3061</v>
      </c>
      <c r="E206" s="409" t="s">
        <v>3062</v>
      </c>
      <c r="F206" s="409" t="s">
        <v>0</v>
      </c>
      <c r="G206" s="409">
        <v>360</v>
      </c>
      <c r="H206" s="409" t="s">
        <v>243</v>
      </c>
      <c r="I206" s="411">
        <v>14300</v>
      </c>
      <c r="J206" s="409"/>
      <c r="K206" s="591"/>
      <c r="L206" s="409"/>
      <c r="M206" s="409"/>
      <c r="N206" s="1056"/>
      <c r="O206" s="1056"/>
      <c r="P206" s="1056"/>
      <c r="Q206" s="1056"/>
      <c r="R206" s="1056"/>
      <c r="S206" s="1056"/>
      <c r="T206" s="1056"/>
      <c r="U206" s="1056"/>
      <c r="V206" s="1056"/>
      <c r="W206" s="1056"/>
      <c r="X206" s="1056"/>
      <c r="Y206" s="1056"/>
      <c r="Z206" s="1056"/>
      <c r="AA206" s="1056"/>
      <c r="AB206" s="1056"/>
      <c r="AC206" s="1056"/>
      <c r="AD206" s="1056"/>
      <c r="AE206" s="1056"/>
      <c r="AF206" s="1056"/>
      <c r="AG206" s="1056"/>
      <c r="AH206" s="1056"/>
      <c r="AI206" s="1056"/>
      <c r="AJ206" s="1056"/>
      <c r="AK206" s="1056"/>
      <c r="AL206" s="1056"/>
      <c r="AM206" s="1056"/>
      <c r="AN206" s="1056"/>
      <c r="AO206" s="1056"/>
      <c r="AP206" s="1056"/>
      <c r="AQ206" s="1056"/>
      <c r="AR206" s="1056"/>
      <c r="AS206" s="1056"/>
      <c r="AT206" s="1056"/>
      <c r="AU206" s="1056"/>
      <c r="AV206" s="1056"/>
      <c r="AW206" s="1056"/>
      <c r="AX206" s="1056"/>
      <c r="AY206" s="1056"/>
      <c r="AZ206" s="1056"/>
      <c r="BA206" s="1056"/>
      <c r="BB206" s="1056"/>
      <c r="BC206" s="1056"/>
      <c r="BD206" s="1056"/>
      <c r="BE206" s="1056"/>
      <c r="BF206" s="1056"/>
      <c r="BG206" s="1056"/>
      <c r="BH206" s="1056"/>
      <c r="BI206" s="1056"/>
      <c r="BJ206" s="1056"/>
      <c r="BK206" s="1056"/>
      <c r="BL206" s="1056"/>
      <c r="BM206" s="1056"/>
      <c r="BN206" s="1056"/>
      <c r="BO206" s="1056"/>
      <c r="BP206" s="1056"/>
      <c r="BQ206" s="1056"/>
      <c r="BR206" s="1056"/>
      <c r="BS206" s="1056"/>
      <c r="BT206" s="1056"/>
      <c r="BU206" s="1056"/>
      <c r="BV206" s="1056"/>
      <c r="BW206" s="1056"/>
      <c r="BX206" s="1056"/>
      <c r="BY206" s="1056"/>
      <c r="BZ206" s="1056"/>
      <c r="CA206" s="1056"/>
      <c r="CB206" s="1056"/>
      <c r="CC206" s="1056"/>
      <c r="CD206" s="1056"/>
      <c r="CE206" s="1056"/>
      <c r="CF206" s="1056"/>
      <c r="CG206" s="1056"/>
      <c r="CH206" s="1056"/>
      <c r="CI206" s="1056"/>
      <c r="CJ206" s="1056"/>
      <c r="CK206" s="1056"/>
      <c r="CL206" s="1056"/>
      <c r="CM206" s="1056"/>
      <c r="CN206" s="1056"/>
      <c r="CO206" s="1056"/>
      <c r="CP206" s="1056"/>
      <c r="CQ206" s="1056"/>
      <c r="CR206" s="1056"/>
      <c r="CS206" s="1056"/>
      <c r="CT206" s="1056"/>
      <c r="CU206" s="1056"/>
      <c r="CV206" s="1056"/>
      <c r="CW206" s="1056"/>
      <c r="CX206" s="1056"/>
      <c r="CY206" s="1056"/>
      <c r="CZ206" s="1056"/>
      <c r="DA206" s="1056"/>
      <c r="DB206" s="1056"/>
      <c r="DC206" s="1056"/>
      <c r="DD206" s="1056"/>
      <c r="DE206" s="1056"/>
      <c r="DF206" s="1056"/>
      <c r="DG206" s="1056"/>
      <c r="DH206" s="1056"/>
      <c r="DI206" s="1056"/>
      <c r="DJ206" s="1056"/>
      <c r="DK206" s="1056"/>
      <c r="DL206" s="1056"/>
      <c r="DM206" s="1056"/>
      <c r="DN206" s="1056"/>
      <c r="DO206" s="1056"/>
      <c r="DP206" s="1056"/>
      <c r="DQ206" s="1056"/>
      <c r="DR206" s="1056"/>
      <c r="DS206" s="1056"/>
      <c r="DT206" s="1056"/>
      <c r="DU206" s="1056"/>
      <c r="DV206" s="1056"/>
      <c r="DW206" s="1056"/>
      <c r="DX206" s="1056"/>
      <c r="DY206" s="1056"/>
      <c r="DZ206" s="1056"/>
      <c r="EA206" s="1056"/>
      <c r="EB206" s="1056"/>
      <c r="EC206" s="1056"/>
      <c r="ED206" s="1056"/>
      <c r="EE206" s="1056"/>
      <c r="EF206" s="1056"/>
      <c r="EG206" s="1056"/>
      <c r="EH206" s="1056"/>
      <c r="EI206" s="1056"/>
      <c r="EJ206" s="1056"/>
      <c r="EK206" s="1056"/>
      <c r="EL206" s="1056"/>
      <c r="EM206" s="1056"/>
      <c r="EN206" s="1056"/>
      <c r="EO206" s="1056"/>
      <c r="EP206" s="1056"/>
      <c r="EQ206" s="1056"/>
      <c r="ER206" s="1056"/>
      <c r="ES206" s="1056"/>
      <c r="ET206" s="1056"/>
      <c r="EU206" s="1056"/>
      <c r="EV206" s="1056"/>
      <c r="EW206" s="1056"/>
      <c r="EX206" s="1056"/>
      <c r="EY206" s="1056"/>
      <c r="EZ206" s="1056"/>
      <c r="FA206" s="1056"/>
      <c r="FB206" s="1056"/>
      <c r="FC206" s="1056"/>
      <c r="FD206" s="1056"/>
      <c r="FE206" s="1056"/>
      <c r="FF206" s="1056"/>
      <c r="FG206" s="1056"/>
      <c r="FH206" s="1056"/>
      <c r="FI206" s="1056"/>
      <c r="FJ206" s="1056"/>
      <c r="FK206" s="1056"/>
      <c r="FL206" s="1056"/>
      <c r="FM206" s="1056"/>
      <c r="FN206" s="1056"/>
      <c r="FO206" s="1056"/>
      <c r="FP206" s="1056"/>
      <c r="FQ206" s="1056"/>
      <c r="FR206" s="1056"/>
      <c r="FS206" s="1056"/>
      <c r="FT206" s="1056"/>
      <c r="FU206" s="1056"/>
      <c r="FV206" s="1056"/>
      <c r="FW206" s="1056"/>
      <c r="FX206" s="1056"/>
      <c r="FY206" s="1056"/>
      <c r="FZ206" s="1056"/>
      <c r="GA206" s="1056"/>
      <c r="GB206" s="1056"/>
      <c r="GC206" s="1056"/>
      <c r="GD206" s="1056"/>
      <c r="GE206" s="1056"/>
      <c r="GF206" s="1056"/>
      <c r="GG206" s="1056"/>
      <c r="GH206" s="1056"/>
      <c r="GI206" s="1056"/>
      <c r="GJ206" s="1056"/>
      <c r="GK206" s="1056"/>
      <c r="GL206" s="1056"/>
      <c r="GM206" s="1056"/>
      <c r="GN206" s="1056"/>
      <c r="GO206" s="1056"/>
      <c r="GP206" s="1056"/>
      <c r="GQ206" s="1056"/>
      <c r="GR206" s="1056"/>
      <c r="GS206" s="1056"/>
      <c r="GT206" s="1056"/>
      <c r="GU206" s="1056"/>
      <c r="GV206" s="1056"/>
      <c r="GW206" s="1056"/>
      <c r="GX206" s="1056"/>
      <c r="GY206" s="1056"/>
      <c r="GZ206" s="1056"/>
      <c r="HA206" s="1056"/>
      <c r="HB206" s="1056"/>
      <c r="HC206" s="1056"/>
      <c r="HD206" s="1056"/>
      <c r="HE206" s="1056"/>
      <c r="HF206" s="1056"/>
      <c r="HG206" s="1056"/>
      <c r="HH206" s="1056"/>
      <c r="HI206" s="1056"/>
      <c r="HJ206" s="1056"/>
      <c r="HK206" s="1056"/>
      <c r="HL206" s="1056"/>
      <c r="HM206" s="1056"/>
      <c r="HN206" s="1056"/>
      <c r="HO206" s="1056"/>
      <c r="HP206" s="1056"/>
      <c r="HQ206" s="1056"/>
      <c r="HR206" s="1056"/>
      <c r="HS206" s="1056"/>
      <c r="HT206" s="1056"/>
      <c r="HU206" s="1056"/>
      <c r="HV206" s="1056"/>
      <c r="HW206" s="1056"/>
      <c r="HX206" s="1056"/>
      <c r="HY206" s="1056"/>
      <c r="HZ206" s="1056"/>
      <c r="IA206" s="1056"/>
      <c r="IB206" s="1056"/>
      <c r="IC206" s="1056"/>
      <c r="ID206" s="1056"/>
      <c r="IE206" s="1056"/>
      <c r="IF206" s="1056"/>
      <c r="IG206" s="1056"/>
      <c r="IH206" s="1056"/>
      <c r="II206" s="1056"/>
      <c r="IJ206" s="1056"/>
      <c r="IK206" s="1056"/>
      <c r="IL206" s="1056"/>
      <c r="IM206" s="1056"/>
      <c r="IN206" s="1056"/>
      <c r="IO206" s="1056"/>
      <c r="IP206" s="1056"/>
      <c r="IQ206" s="1056"/>
      <c r="IR206" s="1056"/>
    </row>
    <row r="207" spans="1:252" s="35" customFormat="1">
      <c r="A207" s="413"/>
      <c r="B207" s="413"/>
      <c r="C207" s="413"/>
      <c r="D207" s="413" t="s">
        <v>3063</v>
      </c>
      <c r="E207" s="529" t="s">
        <v>388</v>
      </c>
      <c r="F207" s="413" t="s">
        <v>389</v>
      </c>
      <c r="G207" s="1299" t="s">
        <v>389</v>
      </c>
      <c r="H207" s="413" t="s">
        <v>388</v>
      </c>
      <c r="I207" s="527"/>
      <c r="J207" s="413"/>
      <c r="K207" s="1300"/>
      <c r="L207" s="413"/>
      <c r="M207" s="413"/>
      <c r="N207" s="1056"/>
      <c r="O207" s="1056"/>
      <c r="P207" s="1056"/>
      <c r="Q207" s="1056"/>
      <c r="R207" s="1056"/>
      <c r="S207" s="1056"/>
      <c r="T207" s="1056"/>
      <c r="U207" s="1056"/>
      <c r="V207" s="1056"/>
      <c r="W207" s="1056"/>
      <c r="X207" s="1056"/>
      <c r="Y207" s="1056"/>
      <c r="Z207" s="1056"/>
      <c r="AA207" s="1056"/>
      <c r="AB207" s="1056"/>
      <c r="AC207" s="1056"/>
      <c r="AD207" s="1056"/>
      <c r="AE207" s="1056"/>
      <c r="AF207" s="1056"/>
      <c r="AG207" s="1056"/>
      <c r="AH207" s="1056"/>
      <c r="AI207" s="1056"/>
      <c r="AJ207" s="1056"/>
      <c r="AK207" s="1056"/>
      <c r="AL207" s="1056"/>
      <c r="AM207" s="1056"/>
      <c r="AN207" s="1056"/>
      <c r="AO207" s="1056"/>
      <c r="AP207" s="1056"/>
      <c r="AQ207" s="1056"/>
      <c r="AR207" s="1056"/>
      <c r="AS207" s="1056"/>
      <c r="AT207" s="1056"/>
      <c r="AU207" s="1056"/>
      <c r="AV207" s="1056"/>
      <c r="AW207" s="1056"/>
      <c r="AX207" s="1056"/>
      <c r="AY207" s="1056"/>
      <c r="AZ207" s="1056"/>
      <c r="BA207" s="1056"/>
      <c r="BB207" s="1056"/>
      <c r="BC207" s="1056"/>
      <c r="BD207" s="1056"/>
      <c r="BE207" s="1056"/>
      <c r="BF207" s="1056"/>
      <c r="BG207" s="1056"/>
      <c r="BH207" s="1056"/>
      <c r="BI207" s="1056"/>
      <c r="BJ207" s="1056"/>
      <c r="BK207" s="1056"/>
      <c r="BL207" s="1056"/>
      <c r="BM207" s="1056"/>
      <c r="BN207" s="1056"/>
      <c r="BO207" s="1056"/>
      <c r="BP207" s="1056"/>
      <c r="BQ207" s="1056"/>
      <c r="BR207" s="1056"/>
      <c r="BS207" s="1056"/>
      <c r="BT207" s="1056"/>
      <c r="BU207" s="1056"/>
      <c r="BV207" s="1056"/>
      <c r="BW207" s="1056"/>
      <c r="BX207" s="1056"/>
      <c r="BY207" s="1056"/>
      <c r="BZ207" s="1056"/>
      <c r="CA207" s="1056"/>
      <c r="CB207" s="1056"/>
      <c r="CC207" s="1056"/>
      <c r="CD207" s="1056"/>
      <c r="CE207" s="1056"/>
      <c r="CF207" s="1056"/>
      <c r="CG207" s="1056"/>
      <c r="CH207" s="1056"/>
      <c r="CI207" s="1056"/>
      <c r="CJ207" s="1056"/>
      <c r="CK207" s="1056"/>
      <c r="CL207" s="1056"/>
      <c r="CM207" s="1056"/>
      <c r="CN207" s="1056"/>
      <c r="CO207" s="1056"/>
      <c r="CP207" s="1056"/>
      <c r="CQ207" s="1056"/>
      <c r="CR207" s="1056"/>
      <c r="CS207" s="1056"/>
      <c r="CT207" s="1056"/>
      <c r="CU207" s="1056"/>
      <c r="CV207" s="1056"/>
      <c r="CW207" s="1056"/>
      <c r="CX207" s="1056"/>
      <c r="CY207" s="1056"/>
      <c r="CZ207" s="1056"/>
      <c r="DA207" s="1056"/>
      <c r="DB207" s="1056"/>
      <c r="DC207" s="1056"/>
      <c r="DD207" s="1056"/>
      <c r="DE207" s="1056"/>
      <c r="DF207" s="1056"/>
      <c r="DG207" s="1056"/>
      <c r="DH207" s="1056"/>
      <c r="DI207" s="1056"/>
      <c r="DJ207" s="1056"/>
      <c r="DK207" s="1056"/>
      <c r="DL207" s="1056"/>
      <c r="DM207" s="1056"/>
      <c r="DN207" s="1056"/>
      <c r="DO207" s="1056"/>
      <c r="DP207" s="1056"/>
      <c r="DQ207" s="1056"/>
      <c r="DR207" s="1056"/>
      <c r="DS207" s="1056"/>
      <c r="DT207" s="1056"/>
      <c r="DU207" s="1056"/>
      <c r="DV207" s="1056"/>
      <c r="DW207" s="1056"/>
      <c r="DX207" s="1056"/>
      <c r="DY207" s="1056"/>
      <c r="DZ207" s="1056"/>
      <c r="EA207" s="1056"/>
      <c r="EB207" s="1056"/>
      <c r="EC207" s="1056"/>
      <c r="ED207" s="1056"/>
      <c r="EE207" s="1056"/>
      <c r="EF207" s="1056"/>
      <c r="EG207" s="1056"/>
      <c r="EH207" s="1056"/>
      <c r="EI207" s="1056"/>
      <c r="EJ207" s="1056"/>
      <c r="EK207" s="1056"/>
      <c r="EL207" s="1056"/>
      <c r="EM207" s="1056"/>
      <c r="EN207" s="1056"/>
      <c r="EO207" s="1056"/>
      <c r="EP207" s="1056"/>
      <c r="EQ207" s="1056"/>
      <c r="ER207" s="1056"/>
      <c r="ES207" s="1056"/>
      <c r="ET207" s="1056"/>
      <c r="EU207" s="1056"/>
      <c r="EV207" s="1056"/>
      <c r="EW207" s="1056"/>
      <c r="EX207" s="1056"/>
      <c r="EY207" s="1056"/>
      <c r="EZ207" s="1056"/>
      <c r="FA207" s="1056"/>
      <c r="FB207" s="1056"/>
      <c r="FC207" s="1056"/>
      <c r="FD207" s="1056"/>
      <c r="FE207" s="1056"/>
      <c r="FF207" s="1056"/>
      <c r="FG207" s="1056"/>
      <c r="FH207" s="1056"/>
      <c r="FI207" s="1056"/>
      <c r="FJ207" s="1056"/>
      <c r="FK207" s="1056"/>
      <c r="FL207" s="1056"/>
      <c r="FM207" s="1056"/>
      <c r="FN207" s="1056"/>
      <c r="FO207" s="1056"/>
      <c r="FP207" s="1056"/>
      <c r="FQ207" s="1056"/>
      <c r="FR207" s="1056"/>
      <c r="FS207" s="1056"/>
      <c r="FT207" s="1056"/>
      <c r="FU207" s="1056"/>
      <c r="FV207" s="1056"/>
      <c r="FW207" s="1056"/>
      <c r="FX207" s="1056"/>
      <c r="FY207" s="1056"/>
      <c r="FZ207" s="1056"/>
      <c r="GA207" s="1056"/>
      <c r="GB207" s="1056"/>
      <c r="GC207" s="1056"/>
      <c r="GD207" s="1056"/>
      <c r="GE207" s="1056"/>
      <c r="GF207" s="1056"/>
      <c r="GG207" s="1056"/>
      <c r="GH207" s="1056"/>
      <c r="GI207" s="1056"/>
      <c r="GJ207" s="1056"/>
      <c r="GK207" s="1056"/>
      <c r="GL207" s="1056"/>
      <c r="GM207" s="1056"/>
      <c r="GN207" s="1056"/>
      <c r="GO207" s="1056"/>
      <c r="GP207" s="1056"/>
      <c r="GQ207" s="1056"/>
      <c r="GR207" s="1056"/>
      <c r="GS207" s="1056"/>
      <c r="GT207" s="1056"/>
      <c r="GU207" s="1056"/>
      <c r="GV207" s="1056"/>
      <c r="GW207" s="1056"/>
      <c r="GX207" s="1056"/>
      <c r="GY207" s="1056"/>
      <c r="GZ207" s="1056"/>
      <c r="HA207" s="1056"/>
      <c r="HB207" s="1056"/>
      <c r="HC207" s="1056"/>
      <c r="HD207" s="1056"/>
      <c r="HE207" s="1056"/>
      <c r="HF207" s="1056"/>
      <c r="HG207" s="1056"/>
      <c r="HH207" s="1056"/>
      <c r="HI207" s="1056"/>
      <c r="HJ207" s="1056"/>
      <c r="HK207" s="1056"/>
      <c r="HL207" s="1056"/>
      <c r="HM207" s="1056"/>
      <c r="HN207" s="1056"/>
      <c r="HO207" s="1056"/>
      <c r="HP207" s="1056"/>
      <c r="HQ207" s="1056"/>
      <c r="HR207" s="1056"/>
      <c r="HS207" s="1056"/>
      <c r="HT207" s="1056"/>
      <c r="HU207" s="1056"/>
      <c r="HV207" s="1056"/>
      <c r="HW207" s="1056"/>
      <c r="HX207" s="1056"/>
      <c r="HY207" s="1056"/>
      <c r="HZ207" s="1056"/>
      <c r="IA207" s="1056"/>
      <c r="IB207" s="1056"/>
      <c r="IC207" s="1056"/>
      <c r="ID207" s="1056"/>
      <c r="IE207" s="1056"/>
      <c r="IF207" s="1056"/>
      <c r="IG207" s="1056"/>
      <c r="IH207" s="1056"/>
      <c r="II207" s="1056"/>
      <c r="IJ207" s="1056"/>
      <c r="IK207" s="1056"/>
      <c r="IL207" s="1056"/>
      <c r="IM207" s="1056"/>
      <c r="IN207" s="1056"/>
      <c r="IO207" s="1056"/>
      <c r="IP207" s="1056"/>
      <c r="IQ207" s="1056"/>
      <c r="IR207" s="1056"/>
    </row>
    <row r="208" spans="1:252" s="98" customFormat="1" ht="84">
      <c r="A208" s="353" t="s">
        <v>3955</v>
      </c>
      <c r="B208" s="353" t="s">
        <v>2428</v>
      </c>
      <c r="C208" s="353" t="s">
        <v>2430</v>
      </c>
      <c r="D208" s="722"/>
      <c r="E208" s="353"/>
      <c r="F208" s="353"/>
      <c r="G208" s="373"/>
      <c r="H208" s="353" t="s">
        <v>20</v>
      </c>
      <c r="I208" s="358">
        <v>30600</v>
      </c>
      <c r="J208" s="356" t="s">
        <v>320</v>
      </c>
      <c r="K208" s="353"/>
      <c r="L208" s="407">
        <v>30600</v>
      </c>
      <c r="M208" s="353" t="s">
        <v>3013</v>
      </c>
      <c r="N208" s="1293"/>
      <c r="O208" s="1293"/>
      <c r="P208" s="1293"/>
      <c r="Q208" s="1293"/>
      <c r="R208" s="1293"/>
      <c r="S208" s="1293"/>
      <c r="T208" s="1293"/>
      <c r="U208" s="1293"/>
      <c r="V208" s="1293"/>
      <c r="W208" s="1293"/>
      <c r="X208" s="1293"/>
      <c r="Y208" s="1293"/>
      <c r="Z208" s="1293"/>
      <c r="AA208" s="1293"/>
      <c r="AB208" s="1293"/>
      <c r="AC208" s="1293"/>
      <c r="AD208" s="1293"/>
      <c r="AE208" s="1293"/>
      <c r="AF208" s="1293"/>
      <c r="AG208" s="1293"/>
      <c r="AH208" s="1293"/>
      <c r="AI208" s="1293"/>
      <c r="AJ208" s="1293"/>
      <c r="AK208" s="1293"/>
      <c r="AL208" s="1293"/>
      <c r="AM208" s="1293"/>
      <c r="AN208" s="1293"/>
      <c r="AO208" s="1293"/>
      <c r="AP208" s="1293"/>
      <c r="AQ208" s="1293"/>
      <c r="AR208" s="1293"/>
      <c r="AS208" s="1293"/>
      <c r="AT208" s="1293"/>
      <c r="AU208" s="1293"/>
      <c r="AV208" s="1293"/>
      <c r="AW208" s="1293"/>
      <c r="AX208" s="1293"/>
      <c r="AY208" s="1293"/>
      <c r="AZ208" s="1293"/>
      <c r="BA208" s="1293"/>
      <c r="BB208" s="1293"/>
      <c r="BC208" s="1293"/>
      <c r="BD208" s="1293"/>
      <c r="BE208" s="1293"/>
      <c r="BF208" s="1293"/>
      <c r="BG208" s="1293"/>
      <c r="BH208" s="1293"/>
      <c r="BI208" s="1293"/>
      <c r="BJ208" s="1293"/>
      <c r="BK208" s="1293"/>
      <c r="BL208" s="1293"/>
      <c r="BM208" s="1293"/>
      <c r="BN208" s="1293"/>
      <c r="BO208" s="1293"/>
      <c r="BP208" s="1293"/>
      <c r="BQ208" s="1293"/>
      <c r="BR208" s="1293"/>
      <c r="BS208" s="1293"/>
      <c r="BT208" s="1293"/>
      <c r="BU208" s="1293"/>
      <c r="BV208" s="1293"/>
      <c r="BW208" s="1293"/>
      <c r="BX208" s="1293"/>
      <c r="BY208" s="1293"/>
      <c r="BZ208" s="1293"/>
      <c r="CA208" s="1293"/>
      <c r="CB208" s="1293"/>
      <c r="CC208" s="1293"/>
      <c r="CD208" s="1293"/>
      <c r="CE208" s="1293"/>
      <c r="CF208" s="1293"/>
      <c r="CG208" s="1293"/>
      <c r="CH208" s="1293"/>
      <c r="CI208" s="1293"/>
      <c r="CJ208" s="1293"/>
      <c r="CK208" s="1293"/>
      <c r="CL208" s="1293"/>
      <c r="CM208" s="1293"/>
      <c r="CN208" s="1293"/>
      <c r="CO208" s="1293"/>
      <c r="CP208" s="1293"/>
      <c r="CQ208" s="1293"/>
      <c r="CR208" s="1293"/>
      <c r="CS208" s="1293"/>
      <c r="CT208" s="1293"/>
      <c r="CU208" s="1293"/>
      <c r="CV208" s="1293"/>
      <c r="CW208" s="1293"/>
      <c r="CX208" s="1293"/>
      <c r="CY208" s="1293"/>
      <c r="CZ208" s="1293"/>
      <c r="DA208" s="1293"/>
      <c r="DB208" s="1293"/>
      <c r="DC208" s="1293"/>
      <c r="DD208" s="1293"/>
      <c r="DE208" s="1293"/>
      <c r="DF208" s="1293"/>
      <c r="DG208" s="1293"/>
      <c r="DH208" s="1293"/>
      <c r="DI208" s="1293"/>
      <c r="DJ208" s="1293"/>
      <c r="DK208" s="1293"/>
      <c r="DL208" s="1293"/>
      <c r="DM208" s="1293"/>
      <c r="DN208" s="1293"/>
      <c r="DO208" s="1293"/>
      <c r="DP208" s="1293"/>
      <c r="DQ208" s="1293"/>
      <c r="DR208" s="1293"/>
      <c r="DS208" s="1293"/>
      <c r="DT208" s="1293"/>
      <c r="DU208" s="1293"/>
      <c r="DV208" s="1293"/>
      <c r="DW208" s="1293"/>
      <c r="DX208" s="1293"/>
      <c r="DY208" s="1293"/>
      <c r="DZ208" s="1293"/>
      <c r="EA208" s="1293"/>
      <c r="EB208" s="1293"/>
      <c r="EC208" s="1293"/>
      <c r="ED208" s="1293"/>
      <c r="EE208" s="1293"/>
      <c r="EF208" s="1293"/>
      <c r="EG208" s="1293"/>
      <c r="EH208" s="1293"/>
      <c r="EI208" s="1293"/>
      <c r="EJ208" s="1293"/>
      <c r="EK208" s="1293"/>
      <c r="EL208" s="1293"/>
      <c r="EM208" s="1293"/>
      <c r="EN208" s="1293"/>
      <c r="EO208" s="1293"/>
      <c r="EP208" s="1293"/>
      <c r="EQ208" s="1293"/>
      <c r="ER208" s="1293"/>
      <c r="ES208" s="1293"/>
      <c r="ET208" s="1293"/>
      <c r="EU208" s="1293"/>
      <c r="EV208" s="1293"/>
      <c r="EW208" s="1293"/>
      <c r="EX208" s="1293"/>
      <c r="EY208" s="1293"/>
      <c r="EZ208" s="1293"/>
      <c r="FA208" s="1293"/>
      <c r="FB208" s="1293"/>
      <c r="FC208" s="1293"/>
      <c r="FD208" s="1293"/>
      <c r="FE208" s="1293"/>
      <c r="FF208" s="1293"/>
      <c r="FG208" s="1293"/>
      <c r="FH208" s="1293"/>
      <c r="FI208" s="1293"/>
      <c r="FJ208" s="1293"/>
      <c r="FK208" s="1293"/>
      <c r="FL208" s="1293"/>
      <c r="FM208" s="1293"/>
      <c r="FN208" s="1293"/>
      <c r="FO208" s="1293"/>
      <c r="FP208" s="1293"/>
      <c r="FQ208" s="1293"/>
      <c r="FR208" s="1293"/>
      <c r="FS208" s="1293"/>
      <c r="FT208" s="1293"/>
      <c r="FU208" s="1293"/>
      <c r="FV208" s="1293"/>
      <c r="FW208" s="1293"/>
      <c r="FX208" s="1293"/>
      <c r="FY208" s="1293"/>
      <c r="FZ208" s="1293"/>
      <c r="GA208" s="1293"/>
      <c r="GB208" s="1293"/>
      <c r="GC208" s="1293"/>
      <c r="GD208" s="1293"/>
      <c r="GE208" s="1293"/>
      <c r="GF208" s="1293"/>
      <c r="GG208" s="1293"/>
      <c r="GH208" s="1293"/>
      <c r="GI208" s="1293"/>
      <c r="GJ208" s="1293"/>
      <c r="GK208" s="1293"/>
      <c r="GL208" s="1293"/>
      <c r="GM208" s="1293"/>
      <c r="GN208" s="1293"/>
      <c r="GO208" s="1293"/>
      <c r="GP208" s="1293"/>
      <c r="GQ208" s="1293"/>
      <c r="GR208" s="1293"/>
      <c r="GS208" s="1293"/>
      <c r="GT208" s="1293"/>
      <c r="GU208" s="1293"/>
      <c r="GV208" s="1293"/>
      <c r="GW208" s="1293"/>
      <c r="GX208" s="1293"/>
      <c r="GY208" s="1293"/>
      <c r="GZ208" s="1293"/>
      <c r="HA208" s="1293"/>
      <c r="HB208" s="1293"/>
      <c r="HC208" s="1293"/>
      <c r="HD208" s="1293"/>
      <c r="HE208" s="1293"/>
      <c r="HF208" s="1293"/>
      <c r="HG208" s="1293"/>
      <c r="HH208" s="1293"/>
      <c r="HI208" s="1293"/>
      <c r="HJ208" s="1293"/>
      <c r="HK208" s="1293"/>
      <c r="HL208" s="1293"/>
      <c r="HM208" s="1293"/>
      <c r="HN208" s="1293"/>
      <c r="HO208" s="1293"/>
      <c r="HP208" s="1293"/>
      <c r="HQ208" s="1293"/>
      <c r="HR208" s="1293"/>
      <c r="HS208" s="1293"/>
      <c r="HT208" s="1293"/>
      <c r="HU208" s="1293"/>
      <c r="HV208" s="1293"/>
      <c r="HW208" s="1293"/>
      <c r="HX208" s="1293"/>
      <c r="HY208" s="1293"/>
      <c r="HZ208" s="1293"/>
      <c r="IA208" s="1293"/>
      <c r="IB208" s="1293"/>
      <c r="IC208" s="1293"/>
      <c r="ID208" s="1293"/>
      <c r="IE208" s="1293"/>
      <c r="IF208" s="1293"/>
      <c r="IG208" s="1293"/>
      <c r="IH208" s="1293"/>
      <c r="II208" s="1293"/>
      <c r="IJ208" s="1293"/>
      <c r="IK208" s="1293"/>
      <c r="IL208" s="1293"/>
      <c r="IM208" s="1293"/>
      <c r="IN208" s="1293"/>
      <c r="IO208" s="1293"/>
      <c r="IP208" s="1293"/>
      <c r="IQ208" s="1293"/>
      <c r="IR208" s="1293"/>
    </row>
    <row r="209" spans="1:252" s="35" customFormat="1">
      <c r="A209" s="3"/>
      <c r="B209" s="4"/>
      <c r="C209" s="3"/>
      <c r="D209" s="1294" t="s">
        <v>3064</v>
      </c>
      <c r="E209" s="5" t="s">
        <v>6</v>
      </c>
      <c r="F209" s="3"/>
      <c r="G209" s="6"/>
      <c r="H209" s="3"/>
      <c r="I209" s="1295"/>
      <c r="J209" s="83"/>
      <c r="K209" s="3"/>
      <c r="L209" s="1301"/>
      <c r="M209" s="3" t="s">
        <v>3824</v>
      </c>
      <c r="N209" s="1056"/>
      <c r="O209" s="1056"/>
      <c r="P209" s="1056"/>
      <c r="Q209" s="1056"/>
      <c r="R209" s="1056"/>
      <c r="S209" s="1056"/>
      <c r="T209" s="1056"/>
      <c r="U209" s="1056"/>
      <c r="V209" s="1056"/>
      <c r="W209" s="1056"/>
      <c r="X209" s="1056"/>
      <c r="Y209" s="1056"/>
      <c r="Z209" s="1056"/>
      <c r="AA209" s="1056"/>
      <c r="AB209" s="1056"/>
      <c r="AC209" s="1056"/>
      <c r="AD209" s="1056"/>
      <c r="AE209" s="1056"/>
      <c r="AF209" s="1056"/>
      <c r="AG209" s="1056"/>
      <c r="AH209" s="1056"/>
      <c r="AI209" s="1056"/>
      <c r="AJ209" s="1056"/>
      <c r="AK209" s="1056"/>
      <c r="AL209" s="1056"/>
      <c r="AM209" s="1056"/>
      <c r="AN209" s="1056"/>
      <c r="AO209" s="1056"/>
      <c r="AP209" s="1056"/>
      <c r="AQ209" s="1056"/>
      <c r="AR209" s="1056"/>
      <c r="AS209" s="1056"/>
      <c r="AT209" s="1056"/>
      <c r="AU209" s="1056"/>
      <c r="AV209" s="1056"/>
      <c r="AW209" s="1056"/>
      <c r="AX209" s="1056"/>
      <c r="AY209" s="1056"/>
      <c r="AZ209" s="1056"/>
      <c r="BA209" s="1056"/>
      <c r="BB209" s="1056"/>
      <c r="BC209" s="1056"/>
      <c r="BD209" s="1056"/>
      <c r="BE209" s="1056"/>
      <c r="BF209" s="1056"/>
      <c r="BG209" s="1056"/>
      <c r="BH209" s="1056"/>
      <c r="BI209" s="1056"/>
      <c r="BJ209" s="1056"/>
      <c r="BK209" s="1056"/>
      <c r="BL209" s="1056"/>
      <c r="BM209" s="1056"/>
      <c r="BN209" s="1056"/>
      <c r="BO209" s="1056"/>
      <c r="BP209" s="1056"/>
      <c r="BQ209" s="1056"/>
      <c r="BR209" s="1056"/>
      <c r="BS209" s="1056"/>
      <c r="BT209" s="1056"/>
      <c r="BU209" s="1056"/>
      <c r="BV209" s="1056"/>
      <c r="BW209" s="1056"/>
      <c r="BX209" s="1056"/>
      <c r="BY209" s="1056"/>
      <c r="BZ209" s="1056"/>
      <c r="CA209" s="1056"/>
      <c r="CB209" s="1056"/>
      <c r="CC209" s="1056"/>
      <c r="CD209" s="1056"/>
      <c r="CE209" s="1056"/>
      <c r="CF209" s="1056"/>
      <c r="CG209" s="1056"/>
      <c r="CH209" s="1056"/>
      <c r="CI209" s="1056"/>
      <c r="CJ209" s="1056"/>
      <c r="CK209" s="1056"/>
      <c r="CL209" s="1056"/>
      <c r="CM209" s="1056"/>
      <c r="CN209" s="1056"/>
      <c r="CO209" s="1056"/>
      <c r="CP209" s="1056"/>
      <c r="CQ209" s="1056"/>
      <c r="CR209" s="1056"/>
      <c r="CS209" s="1056"/>
      <c r="CT209" s="1056"/>
      <c r="CU209" s="1056"/>
      <c r="CV209" s="1056"/>
      <c r="CW209" s="1056"/>
      <c r="CX209" s="1056"/>
      <c r="CY209" s="1056"/>
      <c r="CZ209" s="1056"/>
      <c r="DA209" s="1056"/>
      <c r="DB209" s="1056"/>
      <c r="DC209" s="1056"/>
      <c r="DD209" s="1056"/>
      <c r="DE209" s="1056"/>
      <c r="DF209" s="1056"/>
      <c r="DG209" s="1056"/>
      <c r="DH209" s="1056"/>
      <c r="DI209" s="1056"/>
      <c r="DJ209" s="1056"/>
      <c r="DK209" s="1056"/>
      <c r="DL209" s="1056"/>
      <c r="DM209" s="1056"/>
      <c r="DN209" s="1056"/>
      <c r="DO209" s="1056"/>
      <c r="DP209" s="1056"/>
      <c r="DQ209" s="1056"/>
      <c r="DR209" s="1056"/>
      <c r="DS209" s="1056"/>
      <c r="DT209" s="1056"/>
      <c r="DU209" s="1056"/>
      <c r="DV209" s="1056"/>
      <c r="DW209" s="1056"/>
      <c r="DX209" s="1056"/>
      <c r="DY209" s="1056"/>
      <c r="DZ209" s="1056"/>
      <c r="EA209" s="1056"/>
      <c r="EB209" s="1056"/>
      <c r="EC209" s="1056"/>
      <c r="ED209" s="1056"/>
      <c r="EE209" s="1056"/>
      <c r="EF209" s="1056"/>
      <c r="EG209" s="1056"/>
      <c r="EH209" s="1056"/>
      <c r="EI209" s="1056"/>
      <c r="EJ209" s="1056"/>
      <c r="EK209" s="1056"/>
      <c r="EL209" s="1056"/>
      <c r="EM209" s="1056"/>
      <c r="EN209" s="1056"/>
      <c r="EO209" s="1056"/>
      <c r="EP209" s="1056"/>
      <c r="EQ209" s="1056"/>
      <c r="ER209" s="1056"/>
      <c r="ES209" s="1056"/>
      <c r="ET209" s="1056"/>
      <c r="EU209" s="1056"/>
      <c r="EV209" s="1056"/>
      <c r="EW209" s="1056"/>
      <c r="EX209" s="1056"/>
      <c r="EY209" s="1056"/>
      <c r="EZ209" s="1056"/>
      <c r="FA209" s="1056"/>
      <c r="FB209" s="1056"/>
      <c r="FC209" s="1056"/>
      <c r="FD209" s="1056"/>
      <c r="FE209" s="1056"/>
      <c r="FF209" s="1056"/>
      <c r="FG209" s="1056"/>
      <c r="FH209" s="1056"/>
      <c r="FI209" s="1056"/>
      <c r="FJ209" s="1056"/>
      <c r="FK209" s="1056"/>
      <c r="FL209" s="1056"/>
      <c r="FM209" s="1056"/>
      <c r="FN209" s="1056"/>
      <c r="FO209" s="1056"/>
      <c r="FP209" s="1056"/>
      <c r="FQ209" s="1056"/>
      <c r="FR209" s="1056"/>
      <c r="FS209" s="1056"/>
      <c r="FT209" s="1056"/>
      <c r="FU209" s="1056"/>
      <c r="FV209" s="1056"/>
      <c r="FW209" s="1056"/>
      <c r="FX209" s="1056"/>
      <c r="FY209" s="1056"/>
      <c r="FZ209" s="1056"/>
      <c r="GA209" s="1056"/>
      <c r="GB209" s="1056"/>
      <c r="GC209" s="1056"/>
      <c r="GD209" s="1056"/>
      <c r="GE209" s="1056"/>
      <c r="GF209" s="1056"/>
      <c r="GG209" s="1056"/>
      <c r="GH209" s="1056"/>
      <c r="GI209" s="1056"/>
      <c r="GJ209" s="1056"/>
      <c r="GK209" s="1056"/>
      <c r="GL209" s="1056"/>
      <c r="GM209" s="1056"/>
      <c r="GN209" s="1056"/>
      <c r="GO209" s="1056"/>
      <c r="GP209" s="1056"/>
      <c r="GQ209" s="1056"/>
      <c r="GR209" s="1056"/>
      <c r="GS209" s="1056"/>
      <c r="GT209" s="1056"/>
      <c r="GU209" s="1056"/>
      <c r="GV209" s="1056"/>
      <c r="GW209" s="1056"/>
      <c r="GX209" s="1056"/>
      <c r="GY209" s="1056"/>
      <c r="GZ209" s="1056"/>
      <c r="HA209" s="1056"/>
      <c r="HB209" s="1056"/>
      <c r="HC209" s="1056"/>
      <c r="HD209" s="1056"/>
      <c r="HE209" s="1056"/>
      <c r="HF209" s="1056"/>
      <c r="HG209" s="1056"/>
      <c r="HH209" s="1056"/>
      <c r="HI209" s="1056"/>
      <c r="HJ209" s="1056"/>
      <c r="HK209" s="1056"/>
      <c r="HL209" s="1056"/>
      <c r="HM209" s="1056"/>
      <c r="HN209" s="1056"/>
      <c r="HO209" s="1056"/>
      <c r="HP209" s="1056"/>
      <c r="HQ209" s="1056"/>
      <c r="HR209" s="1056"/>
      <c r="HS209" s="1056"/>
      <c r="HT209" s="1056"/>
      <c r="HU209" s="1056"/>
      <c r="HV209" s="1056"/>
      <c r="HW209" s="1056"/>
      <c r="HX209" s="1056"/>
      <c r="HY209" s="1056"/>
      <c r="HZ209" s="1056"/>
      <c r="IA209" s="1056"/>
      <c r="IB209" s="1056"/>
      <c r="IC209" s="1056"/>
      <c r="ID209" s="1056"/>
      <c r="IE209" s="1056"/>
      <c r="IF209" s="1056"/>
      <c r="IG209" s="1056"/>
      <c r="IH209" s="1056"/>
      <c r="II209" s="1056"/>
      <c r="IJ209" s="1056"/>
      <c r="IK209" s="1056"/>
      <c r="IL209" s="1056"/>
      <c r="IM209" s="1056"/>
      <c r="IN209" s="1056"/>
      <c r="IO209" s="1056"/>
      <c r="IP209" s="1056"/>
      <c r="IQ209" s="1056"/>
      <c r="IR209" s="1056"/>
    </row>
    <row r="210" spans="1:252" s="35" customFormat="1" ht="23.25" customHeight="1">
      <c r="A210" s="409"/>
      <c r="B210" s="410"/>
      <c r="C210" s="409"/>
      <c r="D210" s="972" t="s">
        <v>3065</v>
      </c>
      <c r="E210" s="473"/>
      <c r="F210" s="409"/>
      <c r="G210" s="476"/>
      <c r="H210" s="409"/>
      <c r="I210" s="1298"/>
      <c r="J210" s="474"/>
      <c r="K210" s="409"/>
      <c r="L210" s="419"/>
      <c r="M210" s="994" t="s">
        <v>3823</v>
      </c>
      <c r="N210" s="1056"/>
      <c r="O210" s="1056"/>
      <c r="P210" s="1056"/>
      <c r="Q210" s="1056"/>
      <c r="R210" s="1056"/>
      <c r="S210" s="1056"/>
      <c r="T210" s="1056"/>
      <c r="U210" s="1056"/>
      <c r="V210" s="1056"/>
      <c r="W210" s="1056"/>
      <c r="X210" s="1056"/>
      <c r="Y210" s="1056"/>
      <c r="Z210" s="1056"/>
      <c r="AA210" s="1056"/>
      <c r="AB210" s="1056"/>
      <c r="AC210" s="1056"/>
      <c r="AD210" s="1056"/>
      <c r="AE210" s="1056"/>
      <c r="AF210" s="1056"/>
      <c r="AG210" s="1056"/>
      <c r="AH210" s="1056"/>
      <c r="AI210" s="1056"/>
      <c r="AJ210" s="1056"/>
      <c r="AK210" s="1056"/>
      <c r="AL210" s="1056"/>
      <c r="AM210" s="1056"/>
      <c r="AN210" s="1056"/>
      <c r="AO210" s="1056"/>
      <c r="AP210" s="1056"/>
      <c r="AQ210" s="1056"/>
      <c r="AR210" s="1056"/>
      <c r="AS210" s="1056"/>
      <c r="AT210" s="1056"/>
      <c r="AU210" s="1056"/>
      <c r="AV210" s="1056"/>
      <c r="AW210" s="1056"/>
      <c r="AX210" s="1056"/>
      <c r="AY210" s="1056"/>
      <c r="AZ210" s="1056"/>
      <c r="BA210" s="1056"/>
      <c r="BB210" s="1056"/>
      <c r="BC210" s="1056"/>
      <c r="BD210" s="1056"/>
      <c r="BE210" s="1056"/>
      <c r="BF210" s="1056"/>
      <c r="BG210" s="1056"/>
      <c r="BH210" s="1056"/>
      <c r="BI210" s="1056"/>
      <c r="BJ210" s="1056"/>
      <c r="BK210" s="1056"/>
      <c r="BL210" s="1056"/>
      <c r="BM210" s="1056"/>
      <c r="BN210" s="1056"/>
      <c r="BO210" s="1056"/>
      <c r="BP210" s="1056"/>
      <c r="BQ210" s="1056"/>
      <c r="BR210" s="1056"/>
      <c r="BS210" s="1056"/>
      <c r="BT210" s="1056"/>
      <c r="BU210" s="1056"/>
      <c r="BV210" s="1056"/>
      <c r="BW210" s="1056"/>
      <c r="BX210" s="1056"/>
      <c r="BY210" s="1056"/>
      <c r="BZ210" s="1056"/>
      <c r="CA210" s="1056"/>
      <c r="CB210" s="1056"/>
      <c r="CC210" s="1056"/>
      <c r="CD210" s="1056"/>
      <c r="CE210" s="1056"/>
      <c r="CF210" s="1056"/>
      <c r="CG210" s="1056"/>
      <c r="CH210" s="1056"/>
      <c r="CI210" s="1056"/>
      <c r="CJ210" s="1056"/>
      <c r="CK210" s="1056"/>
      <c r="CL210" s="1056"/>
      <c r="CM210" s="1056"/>
      <c r="CN210" s="1056"/>
      <c r="CO210" s="1056"/>
      <c r="CP210" s="1056"/>
      <c r="CQ210" s="1056"/>
      <c r="CR210" s="1056"/>
      <c r="CS210" s="1056"/>
      <c r="CT210" s="1056"/>
      <c r="CU210" s="1056"/>
      <c r="CV210" s="1056"/>
      <c r="CW210" s="1056"/>
      <c r="CX210" s="1056"/>
      <c r="CY210" s="1056"/>
      <c r="CZ210" s="1056"/>
      <c r="DA210" s="1056"/>
      <c r="DB210" s="1056"/>
      <c r="DC210" s="1056"/>
      <c r="DD210" s="1056"/>
      <c r="DE210" s="1056"/>
      <c r="DF210" s="1056"/>
      <c r="DG210" s="1056"/>
      <c r="DH210" s="1056"/>
      <c r="DI210" s="1056"/>
      <c r="DJ210" s="1056"/>
      <c r="DK210" s="1056"/>
      <c r="DL210" s="1056"/>
      <c r="DM210" s="1056"/>
      <c r="DN210" s="1056"/>
      <c r="DO210" s="1056"/>
      <c r="DP210" s="1056"/>
      <c r="DQ210" s="1056"/>
      <c r="DR210" s="1056"/>
      <c r="DS210" s="1056"/>
      <c r="DT210" s="1056"/>
      <c r="DU210" s="1056"/>
      <c r="DV210" s="1056"/>
      <c r="DW210" s="1056"/>
      <c r="DX210" s="1056"/>
      <c r="DY210" s="1056"/>
      <c r="DZ210" s="1056"/>
      <c r="EA210" s="1056"/>
      <c r="EB210" s="1056"/>
      <c r="EC210" s="1056"/>
      <c r="ED210" s="1056"/>
      <c r="EE210" s="1056"/>
      <c r="EF210" s="1056"/>
      <c r="EG210" s="1056"/>
      <c r="EH210" s="1056"/>
      <c r="EI210" s="1056"/>
      <c r="EJ210" s="1056"/>
      <c r="EK210" s="1056"/>
      <c r="EL210" s="1056"/>
      <c r="EM210" s="1056"/>
      <c r="EN210" s="1056"/>
      <c r="EO210" s="1056"/>
      <c r="EP210" s="1056"/>
      <c r="EQ210" s="1056"/>
      <c r="ER210" s="1056"/>
      <c r="ES210" s="1056"/>
      <c r="ET210" s="1056"/>
      <c r="EU210" s="1056"/>
      <c r="EV210" s="1056"/>
      <c r="EW210" s="1056"/>
      <c r="EX210" s="1056"/>
      <c r="EY210" s="1056"/>
      <c r="EZ210" s="1056"/>
      <c r="FA210" s="1056"/>
      <c r="FB210" s="1056"/>
      <c r="FC210" s="1056"/>
      <c r="FD210" s="1056"/>
      <c r="FE210" s="1056"/>
      <c r="FF210" s="1056"/>
      <c r="FG210" s="1056"/>
      <c r="FH210" s="1056"/>
      <c r="FI210" s="1056"/>
      <c r="FJ210" s="1056"/>
      <c r="FK210" s="1056"/>
      <c r="FL210" s="1056"/>
      <c r="FM210" s="1056"/>
      <c r="FN210" s="1056"/>
      <c r="FO210" s="1056"/>
      <c r="FP210" s="1056"/>
      <c r="FQ210" s="1056"/>
      <c r="FR210" s="1056"/>
      <c r="FS210" s="1056"/>
      <c r="FT210" s="1056"/>
      <c r="FU210" s="1056"/>
      <c r="FV210" s="1056"/>
      <c r="FW210" s="1056"/>
      <c r="FX210" s="1056"/>
      <c r="FY210" s="1056"/>
      <c r="FZ210" s="1056"/>
      <c r="GA210" s="1056"/>
      <c r="GB210" s="1056"/>
      <c r="GC210" s="1056"/>
      <c r="GD210" s="1056"/>
      <c r="GE210" s="1056"/>
      <c r="GF210" s="1056"/>
      <c r="GG210" s="1056"/>
      <c r="GH210" s="1056"/>
      <c r="GI210" s="1056"/>
      <c r="GJ210" s="1056"/>
      <c r="GK210" s="1056"/>
      <c r="GL210" s="1056"/>
      <c r="GM210" s="1056"/>
      <c r="GN210" s="1056"/>
      <c r="GO210" s="1056"/>
      <c r="GP210" s="1056"/>
      <c r="GQ210" s="1056"/>
      <c r="GR210" s="1056"/>
      <c r="GS210" s="1056"/>
      <c r="GT210" s="1056"/>
      <c r="GU210" s="1056"/>
      <c r="GV210" s="1056"/>
      <c r="GW210" s="1056"/>
      <c r="GX210" s="1056"/>
      <c r="GY210" s="1056"/>
      <c r="GZ210" s="1056"/>
      <c r="HA210" s="1056"/>
      <c r="HB210" s="1056"/>
      <c r="HC210" s="1056"/>
      <c r="HD210" s="1056"/>
      <c r="HE210" s="1056"/>
      <c r="HF210" s="1056"/>
      <c r="HG210" s="1056"/>
      <c r="HH210" s="1056"/>
      <c r="HI210" s="1056"/>
      <c r="HJ210" s="1056"/>
      <c r="HK210" s="1056"/>
      <c r="HL210" s="1056"/>
      <c r="HM210" s="1056"/>
      <c r="HN210" s="1056"/>
      <c r="HO210" s="1056"/>
      <c r="HP210" s="1056"/>
      <c r="HQ210" s="1056"/>
      <c r="HR210" s="1056"/>
      <c r="HS210" s="1056"/>
      <c r="HT210" s="1056"/>
      <c r="HU210" s="1056"/>
      <c r="HV210" s="1056"/>
      <c r="HW210" s="1056"/>
      <c r="HX210" s="1056"/>
      <c r="HY210" s="1056"/>
      <c r="HZ210" s="1056"/>
      <c r="IA210" s="1056"/>
      <c r="IB210" s="1056"/>
      <c r="IC210" s="1056"/>
      <c r="ID210" s="1056"/>
      <c r="IE210" s="1056"/>
      <c r="IF210" s="1056"/>
      <c r="IG210" s="1056"/>
      <c r="IH210" s="1056"/>
      <c r="II210" s="1056"/>
      <c r="IJ210" s="1056"/>
      <c r="IK210" s="1056"/>
      <c r="IL210" s="1056"/>
      <c r="IM210" s="1056"/>
      <c r="IN210" s="1056"/>
      <c r="IO210" s="1056"/>
      <c r="IP210" s="1056"/>
      <c r="IQ210" s="1056"/>
      <c r="IR210" s="1056"/>
    </row>
    <row r="211" spans="1:252" s="35" customFormat="1">
      <c r="A211" s="409"/>
      <c r="B211" s="409"/>
      <c r="C211" s="409"/>
      <c r="D211" s="972" t="s">
        <v>3066</v>
      </c>
      <c r="E211" s="409" t="s">
        <v>392</v>
      </c>
      <c r="F211" s="409" t="s">
        <v>2279</v>
      </c>
      <c r="G211" s="476" t="s">
        <v>394</v>
      </c>
      <c r="H211" s="409" t="s">
        <v>395</v>
      </c>
      <c r="I211" s="1298">
        <v>21600</v>
      </c>
      <c r="J211" s="409"/>
      <c r="K211" s="409" t="s">
        <v>396</v>
      </c>
      <c r="L211" s="409"/>
      <c r="M211" s="409"/>
      <c r="N211" s="1056"/>
      <c r="O211" s="1056"/>
      <c r="P211" s="1056"/>
      <c r="Q211" s="1056"/>
      <c r="R211" s="1056"/>
      <c r="S211" s="1056"/>
      <c r="T211" s="1056"/>
      <c r="U211" s="1056"/>
      <c r="V211" s="1056"/>
      <c r="W211" s="1056"/>
      <c r="X211" s="1056"/>
      <c r="Y211" s="1056"/>
      <c r="Z211" s="1056"/>
      <c r="AA211" s="1056"/>
      <c r="AB211" s="1056"/>
      <c r="AC211" s="1056"/>
      <c r="AD211" s="1056"/>
      <c r="AE211" s="1056"/>
      <c r="AF211" s="1056"/>
      <c r="AG211" s="1056"/>
      <c r="AH211" s="1056"/>
      <c r="AI211" s="1056"/>
      <c r="AJ211" s="1056"/>
      <c r="AK211" s="1056"/>
      <c r="AL211" s="1056"/>
      <c r="AM211" s="1056"/>
      <c r="AN211" s="1056"/>
      <c r="AO211" s="1056"/>
      <c r="AP211" s="1056"/>
      <c r="AQ211" s="1056"/>
      <c r="AR211" s="1056"/>
      <c r="AS211" s="1056"/>
      <c r="AT211" s="1056"/>
      <c r="AU211" s="1056"/>
      <c r="AV211" s="1056"/>
      <c r="AW211" s="1056"/>
      <c r="AX211" s="1056"/>
      <c r="AY211" s="1056"/>
      <c r="AZ211" s="1056"/>
      <c r="BA211" s="1056"/>
      <c r="BB211" s="1056"/>
      <c r="BC211" s="1056"/>
      <c r="BD211" s="1056"/>
      <c r="BE211" s="1056"/>
      <c r="BF211" s="1056"/>
      <c r="BG211" s="1056"/>
      <c r="BH211" s="1056"/>
      <c r="BI211" s="1056"/>
      <c r="BJ211" s="1056"/>
      <c r="BK211" s="1056"/>
      <c r="BL211" s="1056"/>
      <c r="BM211" s="1056"/>
      <c r="BN211" s="1056"/>
      <c r="BO211" s="1056"/>
      <c r="BP211" s="1056"/>
      <c r="BQ211" s="1056"/>
      <c r="BR211" s="1056"/>
      <c r="BS211" s="1056"/>
      <c r="BT211" s="1056"/>
      <c r="BU211" s="1056"/>
      <c r="BV211" s="1056"/>
      <c r="BW211" s="1056"/>
      <c r="BX211" s="1056"/>
      <c r="BY211" s="1056"/>
      <c r="BZ211" s="1056"/>
      <c r="CA211" s="1056"/>
      <c r="CB211" s="1056"/>
      <c r="CC211" s="1056"/>
      <c r="CD211" s="1056"/>
      <c r="CE211" s="1056"/>
      <c r="CF211" s="1056"/>
      <c r="CG211" s="1056"/>
      <c r="CH211" s="1056"/>
      <c r="CI211" s="1056"/>
      <c r="CJ211" s="1056"/>
      <c r="CK211" s="1056"/>
      <c r="CL211" s="1056"/>
      <c r="CM211" s="1056"/>
      <c r="CN211" s="1056"/>
      <c r="CO211" s="1056"/>
      <c r="CP211" s="1056"/>
      <c r="CQ211" s="1056"/>
      <c r="CR211" s="1056"/>
      <c r="CS211" s="1056"/>
      <c r="CT211" s="1056"/>
      <c r="CU211" s="1056"/>
      <c r="CV211" s="1056"/>
      <c r="CW211" s="1056"/>
      <c r="CX211" s="1056"/>
      <c r="CY211" s="1056"/>
      <c r="CZ211" s="1056"/>
      <c r="DA211" s="1056"/>
      <c r="DB211" s="1056"/>
      <c r="DC211" s="1056"/>
      <c r="DD211" s="1056"/>
      <c r="DE211" s="1056"/>
      <c r="DF211" s="1056"/>
      <c r="DG211" s="1056"/>
      <c r="DH211" s="1056"/>
      <c r="DI211" s="1056"/>
      <c r="DJ211" s="1056"/>
      <c r="DK211" s="1056"/>
      <c r="DL211" s="1056"/>
      <c r="DM211" s="1056"/>
      <c r="DN211" s="1056"/>
      <c r="DO211" s="1056"/>
      <c r="DP211" s="1056"/>
      <c r="DQ211" s="1056"/>
      <c r="DR211" s="1056"/>
      <c r="DS211" s="1056"/>
      <c r="DT211" s="1056"/>
      <c r="DU211" s="1056"/>
      <c r="DV211" s="1056"/>
      <c r="DW211" s="1056"/>
      <c r="DX211" s="1056"/>
      <c r="DY211" s="1056"/>
      <c r="DZ211" s="1056"/>
      <c r="EA211" s="1056"/>
      <c r="EB211" s="1056"/>
      <c r="EC211" s="1056"/>
      <c r="ED211" s="1056"/>
      <c r="EE211" s="1056"/>
      <c r="EF211" s="1056"/>
      <c r="EG211" s="1056"/>
      <c r="EH211" s="1056"/>
      <c r="EI211" s="1056"/>
      <c r="EJ211" s="1056"/>
      <c r="EK211" s="1056"/>
      <c r="EL211" s="1056"/>
      <c r="EM211" s="1056"/>
      <c r="EN211" s="1056"/>
      <c r="EO211" s="1056"/>
      <c r="EP211" s="1056"/>
      <c r="EQ211" s="1056"/>
      <c r="ER211" s="1056"/>
      <c r="ES211" s="1056"/>
      <c r="ET211" s="1056"/>
      <c r="EU211" s="1056"/>
      <c r="EV211" s="1056"/>
      <c r="EW211" s="1056"/>
      <c r="EX211" s="1056"/>
      <c r="EY211" s="1056"/>
      <c r="EZ211" s="1056"/>
      <c r="FA211" s="1056"/>
      <c r="FB211" s="1056"/>
      <c r="FC211" s="1056"/>
      <c r="FD211" s="1056"/>
      <c r="FE211" s="1056"/>
      <c r="FF211" s="1056"/>
      <c r="FG211" s="1056"/>
      <c r="FH211" s="1056"/>
      <c r="FI211" s="1056"/>
      <c r="FJ211" s="1056"/>
      <c r="FK211" s="1056"/>
      <c r="FL211" s="1056"/>
      <c r="FM211" s="1056"/>
      <c r="FN211" s="1056"/>
      <c r="FO211" s="1056"/>
      <c r="FP211" s="1056"/>
      <c r="FQ211" s="1056"/>
      <c r="FR211" s="1056"/>
      <c r="FS211" s="1056"/>
      <c r="FT211" s="1056"/>
      <c r="FU211" s="1056"/>
      <c r="FV211" s="1056"/>
      <c r="FW211" s="1056"/>
      <c r="FX211" s="1056"/>
      <c r="FY211" s="1056"/>
      <c r="FZ211" s="1056"/>
      <c r="GA211" s="1056"/>
      <c r="GB211" s="1056"/>
      <c r="GC211" s="1056"/>
      <c r="GD211" s="1056"/>
      <c r="GE211" s="1056"/>
      <c r="GF211" s="1056"/>
      <c r="GG211" s="1056"/>
      <c r="GH211" s="1056"/>
      <c r="GI211" s="1056"/>
      <c r="GJ211" s="1056"/>
      <c r="GK211" s="1056"/>
      <c r="GL211" s="1056"/>
      <c r="GM211" s="1056"/>
      <c r="GN211" s="1056"/>
      <c r="GO211" s="1056"/>
      <c r="GP211" s="1056"/>
      <c r="GQ211" s="1056"/>
      <c r="GR211" s="1056"/>
      <c r="GS211" s="1056"/>
      <c r="GT211" s="1056"/>
      <c r="GU211" s="1056"/>
      <c r="GV211" s="1056"/>
      <c r="GW211" s="1056"/>
      <c r="GX211" s="1056"/>
      <c r="GY211" s="1056"/>
      <c r="GZ211" s="1056"/>
      <c r="HA211" s="1056"/>
      <c r="HB211" s="1056"/>
      <c r="HC211" s="1056"/>
      <c r="HD211" s="1056"/>
      <c r="HE211" s="1056"/>
      <c r="HF211" s="1056"/>
      <c r="HG211" s="1056"/>
      <c r="HH211" s="1056"/>
      <c r="HI211" s="1056"/>
      <c r="HJ211" s="1056"/>
      <c r="HK211" s="1056"/>
      <c r="HL211" s="1056"/>
      <c r="HM211" s="1056"/>
      <c r="HN211" s="1056"/>
      <c r="HO211" s="1056"/>
      <c r="HP211" s="1056"/>
      <c r="HQ211" s="1056"/>
      <c r="HR211" s="1056"/>
      <c r="HS211" s="1056"/>
      <c r="HT211" s="1056"/>
      <c r="HU211" s="1056"/>
      <c r="HV211" s="1056"/>
      <c r="HW211" s="1056"/>
      <c r="HX211" s="1056"/>
      <c r="HY211" s="1056"/>
      <c r="HZ211" s="1056"/>
      <c r="IA211" s="1056"/>
      <c r="IB211" s="1056"/>
      <c r="IC211" s="1056"/>
      <c r="ID211" s="1056"/>
      <c r="IE211" s="1056"/>
      <c r="IF211" s="1056"/>
      <c r="IG211" s="1056"/>
      <c r="IH211" s="1056"/>
      <c r="II211" s="1056"/>
      <c r="IJ211" s="1056"/>
      <c r="IK211" s="1056"/>
      <c r="IL211" s="1056"/>
      <c r="IM211" s="1056"/>
      <c r="IN211" s="1056"/>
      <c r="IO211" s="1056"/>
      <c r="IP211" s="1056"/>
      <c r="IQ211" s="1056"/>
      <c r="IR211" s="1056"/>
    </row>
    <row r="212" spans="1:252" s="35" customFormat="1">
      <c r="A212" s="409"/>
      <c r="B212" s="409"/>
      <c r="C212" s="409"/>
      <c r="D212" s="409" t="s">
        <v>3067</v>
      </c>
      <c r="E212" s="409" t="s">
        <v>398</v>
      </c>
      <c r="F212" s="409" t="s">
        <v>2921</v>
      </c>
      <c r="G212" s="978" t="s">
        <v>400</v>
      </c>
      <c r="H212" s="409" t="s">
        <v>401</v>
      </c>
      <c r="I212" s="1297"/>
      <c r="J212" s="409"/>
      <c r="K212" s="409" t="s">
        <v>402</v>
      </c>
      <c r="L212" s="409"/>
      <c r="M212" s="409"/>
      <c r="N212" s="1056"/>
      <c r="O212" s="1056"/>
      <c r="P212" s="1056"/>
      <c r="Q212" s="1056"/>
      <c r="R212" s="1056"/>
      <c r="S212" s="1056"/>
      <c r="T212" s="1056"/>
      <c r="U212" s="1056"/>
      <c r="V212" s="1056"/>
      <c r="W212" s="1056"/>
      <c r="X212" s="1056"/>
      <c r="Y212" s="1056"/>
      <c r="Z212" s="1056"/>
      <c r="AA212" s="1056"/>
      <c r="AB212" s="1056"/>
      <c r="AC212" s="1056"/>
      <c r="AD212" s="1056"/>
      <c r="AE212" s="1056"/>
      <c r="AF212" s="1056"/>
      <c r="AG212" s="1056"/>
      <c r="AH212" s="1056"/>
      <c r="AI212" s="1056"/>
      <c r="AJ212" s="1056"/>
      <c r="AK212" s="1056"/>
      <c r="AL212" s="1056"/>
      <c r="AM212" s="1056"/>
      <c r="AN212" s="1056"/>
      <c r="AO212" s="1056"/>
      <c r="AP212" s="1056"/>
      <c r="AQ212" s="1056"/>
      <c r="AR212" s="1056"/>
      <c r="AS212" s="1056"/>
      <c r="AT212" s="1056"/>
      <c r="AU212" s="1056"/>
      <c r="AV212" s="1056"/>
      <c r="AW212" s="1056"/>
      <c r="AX212" s="1056"/>
      <c r="AY212" s="1056"/>
      <c r="AZ212" s="1056"/>
      <c r="BA212" s="1056"/>
      <c r="BB212" s="1056"/>
      <c r="BC212" s="1056"/>
      <c r="BD212" s="1056"/>
      <c r="BE212" s="1056"/>
      <c r="BF212" s="1056"/>
      <c r="BG212" s="1056"/>
      <c r="BH212" s="1056"/>
      <c r="BI212" s="1056"/>
      <c r="BJ212" s="1056"/>
      <c r="BK212" s="1056"/>
      <c r="BL212" s="1056"/>
      <c r="BM212" s="1056"/>
      <c r="BN212" s="1056"/>
      <c r="BO212" s="1056"/>
      <c r="BP212" s="1056"/>
      <c r="BQ212" s="1056"/>
      <c r="BR212" s="1056"/>
      <c r="BS212" s="1056"/>
      <c r="BT212" s="1056"/>
      <c r="BU212" s="1056"/>
      <c r="BV212" s="1056"/>
      <c r="BW212" s="1056"/>
      <c r="BX212" s="1056"/>
      <c r="BY212" s="1056"/>
      <c r="BZ212" s="1056"/>
      <c r="CA212" s="1056"/>
      <c r="CB212" s="1056"/>
      <c r="CC212" s="1056"/>
      <c r="CD212" s="1056"/>
      <c r="CE212" s="1056"/>
      <c r="CF212" s="1056"/>
      <c r="CG212" s="1056"/>
      <c r="CH212" s="1056"/>
      <c r="CI212" s="1056"/>
      <c r="CJ212" s="1056"/>
      <c r="CK212" s="1056"/>
      <c r="CL212" s="1056"/>
      <c r="CM212" s="1056"/>
      <c r="CN212" s="1056"/>
      <c r="CO212" s="1056"/>
      <c r="CP212" s="1056"/>
      <c r="CQ212" s="1056"/>
      <c r="CR212" s="1056"/>
      <c r="CS212" s="1056"/>
      <c r="CT212" s="1056"/>
      <c r="CU212" s="1056"/>
      <c r="CV212" s="1056"/>
      <c r="CW212" s="1056"/>
      <c r="CX212" s="1056"/>
      <c r="CY212" s="1056"/>
      <c r="CZ212" s="1056"/>
      <c r="DA212" s="1056"/>
      <c r="DB212" s="1056"/>
      <c r="DC212" s="1056"/>
      <c r="DD212" s="1056"/>
      <c r="DE212" s="1056"/>
      <c r="DF212" s="1056"/>
      <c r="DG212" s="1056"/>
      <c r="DH212" s="1056"/>
      <c r="DI212" s="1056"/>
      <c r="DJ212" s="1056"/>
      <c r="DK212" s="1056"/>
      <c r="DL212" s="1056"/>
      <c r="DM212" s="1056"/>
      <c r="DN212" s="1056"/>
      <c r="DO212" s="1056"/>
      <c r="DP212" s="1056"/>
      <c r="DQ212" s="1056"/>
      <c r="DR212" s="1056"/>
      <c r="DS212" s="1056"/>
      <c r="DT212" s="1056"/>
      <c r="DU212" s="1056"/>
      <c r="DV212" s="1056"/>
      <c r="DW212" s="1056"/>
      <c r="DX212" s="1056"/>
      <c r="DY212" s="1056"/>
      <c r="DZ212" s="1056"/>
      <c r="EA212" s="1056"/>
      <c r="EB212" s="1056"/>
      <c r="EC212" s="1056"/>
      <c r="ED212" s="1056"/>
      <c r="EE212" s="1056"/>
      <c r="EF212" s="1056"/>
      <c r="EG212" s="1056"/>
      <c r="EH212" s="1056"/>
      <c r="EI212" s="1056"/>
      <c r="EJ212" s="1056"/>
      <c r="EK212" s="1056"/>
      <c r="EL212" s="1056"/>
      <c r="EM212" s="1056"/>
      <c r="EN212" s="1056"/>
      <c r="EO212" s="1056"/>
      <c r="EP212" s="1056"/>
      <c r="EQ212" s="1056"/>
      <c r="ER212" s="1056"/>
      <c r="ES212" s="1056"/>
      <c r="ET212" s="1056"/>
      <c r="EU212" s="1056"/>
      <c r="EV212" s="1056"/>
      <c r="EW212" s="1056"/>
      <c r="EX212" s="1056"/>
      <c r="EY212" s="1056"/>
      <c r="EZ212" s="1056"/>
      <c r="FA212" s="1056"/>
      <c r="FB212" s="1056"/>
      <c r="FC212" s="1056"/>
      <c r="FD212" s="1056"/>
      <c r="FE212" s="1056"/>
      <c r="FF212" s="1056"/>
      <c r="FG212" s="1056"/>
      <c r="FH212" s="1056"/>
      <c r="FI212" s="1056"/>
      <c r="FJ212" s="1056"/>
      <c r="FK212" s="1056"/>
      <c r="FL212" s="1056"/>
      <c r="FM212" s="1056"/>
      <c r="FN212" s="1056"/>
      <c r="FO212" s="1056"/>
      <c r="FP212" s="1056"/>
      <c r="FQ212" s="1056"/>
      <c r="FR212" s="1056"/>
      <c r="FS212" s="1056"/>
      <c r="FT212" s="1056"/>
      <c r="FU212" s="1056"/>
      <c r="FV212" s="1056"/>
      <c r="FW212" s="1056"/>
      <c r="FX212" s="1056"/>
      <c r="FY212" s="1056"/>
      <c r="FZ212" s="1056"/>
      <c r="GA212" s="1056"/>
      <c r="GB212" s="1056"/>
      <c r="GC212" s="1056"/>
      <c r="GD212" s="1056"/>
      <c r="GE212" s="1056"/>
      <c r="GF212" s="1056"/>
      <c r="GG212" s="1056"/>
      <c r="GH212" s="1056"/>
      <c r="GI212" s="1056"/>
      <c r="GJ212" s="1056"/>
      <c r="GK212" s="1056"/>
      <c r="GL212" s="1056"/>
      <c r="GM212" s="1056"/>
      <c r="GN212" s="1056"/>
      <c r="GO212" s="1056"/>
      <c r="GP212" s="1056"/>
      <c r="GQ212" s="1056"/>
      <c r="GR212" s="1056"/>
      <c r="GS212" s="1056"/>
      <c r="GT212" s="1056"/>
      <c r="GU212" s="1056"/>
      <c r="GV212" s="1056"/>
      <c r="GW212" s="1056"/>
      <c r="GX212" s="1056"/>
      <c r="GY212" s="1056"/>
      <c r="GZ212" s="1056"/>
      <c r="HA212" s="1056"/>
      <c r="HB212" s="1056"/>
      <c r="HC212" s="1056"/>
      <c r="HD212" s="1056"/>
      <c r="HE212" s="1056"/>
      <c r="HF212" s="1056"/>
      <c r="HG212" s="1056"/>
      <c r="HH212" s="1056"/>
      <c r="HI212" s="1056"/>
      <c r="HJ212" s="1056"/>
      <c r="HK212" s="1056"/>
      <c r="HL212" s="1056"/>
      <c r="HM212" s="1056"/>
      <c r="HN212" s="1056"/>
      <c r="HO212" s="1056"/>
      <c r="HP212" s="1056"/>
      <c r="HQ212" s="1056"/>
      <c r="HR212" s="1056"/>
      <c r="HS212" s="1056"/>
      <c r="HT212" s="1056"/>
      <c r="HU212" s="1056"/>
      <c r="HV212" s="1056"/>
      <c r="HW212" s="1056"/>
      <c r="HX212" s="1056"/>
      <c r="HY212" s="1056"/>
      <c r="HZ212" s="1056"/>
      <c r="IA212" s="1056"/>
      <c r="IB212" s="1056"/>
      <c r="IC212" s="1056"/>
      <c r="ID212" s="1056"/>
      <c r="IE212" s="1056"/>
      <c r="IF212" s="1056"/>
      <c r="IG212" s="1056"/>
      <c r="IH212" s="1056"/>
      <c r="II212" s="1056"/>
      <c r="IJ212" s="1056"/>
      <c r="IK212" s="1056"/>
      <c r="IL212" s="1056"/>
      <c r="IM212" s="1056"/>
      <c r="IN212" s="1056"/>
      <c r="IO212" s="1056"/>
      <c r="IP212" s="1056"/>
      <c r="IQ212" s="1056"/>
      <c r="IR212" s="1056"/>
    </row>
    <row r="213" spans="1:252" s="35" customFormat="1" ht="23.25" customHeight="1">
      <c r="A213" s="409"/>
      <c r="B213" s="409"/>
      <c r="C213" s="409"/>
      <c r="D213" s="409" t="s">
        <v>3068</v>
      </c>
      <c r="E213" s="409" t="s">
        <v>404</v>
      </c>
      <c r="F213" s="409" t="s">
        <v>2279</v>
      </c>
      <c r="G213" s="1297" t="s">
        <v>2922</v>
      </c>
      <c r="H213" s="409" t="s">
        <v>407</v>
      </c>
      <c r="I213" s="1298"/>
      <c r="J213" s="409"/>
      <c r="K213" s="409" t="s">
        <v>408</v>
      </c>
      <c r="L213" s="409"/>
      <c r="M213" s="409"/>
      <c r="N213" s="1056"/>
      <c r="O213" s="1056"/>
      <c r="P213" s="1056"/>
      <c r="Q213" s="1056"/>
      <c r="R213" s="1056"/>
      <c r="S213" s="1056"/>
      <c r="T213" s="1056"/>
      <c r="U213" s="1056"/>
      <c r="V213" s="1056"/>
      <c r="W213" s="1056"/>
      <c r="X213" s="1056"/>
      <c r="Y213" s="1056"/>
      <c r="Z213" s="1056"/>
      <c r="AA213" s="1056"/>
      <c r="AB213" s="1056"/>
      <c r="AC213" s="1056"/>
      <c r="AD213" s="1056"/>
      <c r="AE213" s="1056"/>
      <c r="AF213" s="1056"/>
      <c r="AG213" s="1056"/>
      <c r="AH213" s="1056"/>
      <c r="AI213" s="1056"/>
      <c r="AJ213" s="1056"/>
      <c r="AK213" s="1056"/>
      <c r="AL213" s="1056"/>
      <c r="AM213" s="1056"/>
      <c r="AN213" s="1056"/>
      <c r="AO213" s="1056"/>
      <c r="AP213" s="1056"/>
      <c r="AQ213" s="1056"/>
      <c r="AR213" s="1056"/>
      <c r="AS213" s="1056"/>
      <c r="AT213" s="1056"/>
      <c r="AU213" s="1056"/>
      <c r="AV213" s="1056"/>
      <c r="AW213" s="1056"/>
      <c r="AX213" s="1056"/>
      <c r="AY213" s="1056"/>
      <c r="AZ213" s="1056"/>
      <c r="BA213" s="1056"/>
      <c r="BB213" s="1056"/>
      <c r="BC213" s="1056"/>
      <c r="BD213" s="1056"/>
      <c r="BE213" s="1056"/>
      <c r="BF213" s="1056"/>
      <c r="BG213" s="1056"/>
      <c r="BH213" s="1056"/>
      <c r="BI213" s="1056"/>
      <c r="BJ213" s="1056"/>
      <c r="BK213" s="1056"/>
      <c r="BL213" s="1056"/>
      <c r="BM213" s="1056"/>
      <c r="BN213" s="1056"/>
      <c r="BO213" s="1056"/>
      <c r="BP213" s="1056"/>
      <c r="BQ213" s="1056"/>
      <c r="BR213" s="1056"/>
      <c r="BS213" s="1056"/>
      <c r="BT213" s="1056"/>
      <c r="BU213" s="1056"/>
      <c r="BV213" s="1056"/>
      <c r="BW213" s="1056"/>
      <c r="BX213" s="1056"/>
      <c r="BY213" s="1056"/>
      <c r="BZ213" s="1056"/>
      <c r="CA213" s="1056"/>
      <c r="CB213" s="1056"/>
      <c r="CC213" s="1056"/>
      <c r="CD213" s="1056"/>
      <c r="CE213" s="1056"/>
      <c r="CF213" s="1056"/>
      <c r="CG213" s="1056"/>
      <c r="CH213" s="1056"/>
      <c r="CI213" s="1056"/>
      <c r="CJ213" s="1056"/>
      <c r="CK213" s="1056"/>
      <c r="CL213" s="1056"/>
      <c r="CM213" s="1056"/>
      <c r="CN213" s="1056"/>
      <c r="CO213" s="1056"/>
      <c r="CP213" s="1056"/>
      <c r="CQ213" s="1056"/>
      <c r="CR213" s="1056"/>
      <c r="CS213" s="1056"/>
      <c r="CT213" s="1056"/>
      <c r="CU213" s="1056"/>
      <c r="CV213" s="1056"/>
      <c r="CW213" s="1056"/>
      <c r="CX213" s="1056"/>
      <c r="CY213" s="1056"/>
      <c r="CZ213" s="1056"/>
      <c r="DA213" s="1056"/>
      <c r="DB213" s="1056"/>
      <c r="DC213" s="1056"/>
      <c r="DD213" s="1056"/>
      <c r="DE213" s="1056"/>
      <c r="DF213" s="1056"/>
      <c r="DG213" s="1056"/>
      <c r="DH213" s="1056"/>
      <c r="DI213" s="1056"/>
      <c r="DJ213" s="1056"/>
      <c r="DK213" s="1056"/>
      <c r="DL213" s="1056"/>
      <c r="DM213" s="1056"/>
      <c r="DN213" s="1056"/>
      <c r="DO213" s="1056"/>
      <c r="DP213" s="1056"/>
      <c r="DQ213" s="1056"/>
      <c r="DR213" s="1056"/>
      <c r="DS213" s="1056"/>
      <c r="DT213" s="1056"/>
      <c r="DU213" s="1056"/>
      <c r="DV213" s="1056"/>
      <c r="DW213" s="1056"/>
      <c r="DX213" s="1056"/>
      <c r="DY213" s="1056"/>
      <c r="DZ213" s="1056"/>
      <c r="EA213" s="1056"/>
      <c r="EB213" s="1056"/>
      <c r="EC213" s="1056"/>
      <c r="ED213" s="1056"/>
      <c r="EE213" s="1056"/>
      <c r="EF213" s="1056"/>
      <c r="EG213" s="1056"/>
      <c r="EH213" s="1056"/>
      <c r="EI213" s="1056"/>
      <c r="EJ213" s="1056"/>
      <c r="EK213" s="1056"/>
      <c r="EL213" s="1056"/>
      <c r="EM213" s="1056"/>
      <c r="EN213" s="1056"/>
      <c r="EO213" s="1056"/>
      <c r="EP213" s="1056"/>
      <c r="EQ213" s="1056"/>
      <c r="ER213" s="1056"/>
      <c r="ES213" s="1056"/>
      <c r="ET213" s="1056"/>
      <c r="EU213" s="1056"/>
      <c r="EV213" s="1056"/>
      <c r="EW213" s="1056"/>
      <c r="EX213" s="1056"/>
      <c r="EY213" s="1056"/>
      <c r="EZ213" s="1056"/>
      <c r="FA213" s="1056"/>
      <c r="FB213" s="1056"/>
      <c r="FC213" s="1056"/>
      <c r="FD213" s="1056"/>
      <c r="FE213" s="1056"/>
      <c r="FF213" s="1056"/>
      <c r="FG213" s="1056"/>
      <c r="FH213" s="1056"/>
      <c r="FI213" s="1056"/>
      <c r="FJ213" s="1056"/>
      <c r="FK213" s="1056"/>
      <c r="FL213" s="1056"/>
      <c r="FM213" s="1056"/>
      <c r="FN213" s="1056"/>
      <c r="FO213" s="1056"/>
      <c r="FP213" s="1056"/>
      <c r="FQ213" s="1056"/>
      <c r="FR213" s="1056"/>
      <c r="FS213" s="1056"/>
      <c r="FT213" s="1056"/>
      <c r="FU213" s="1056"/>
      <c r="FV213" s="1056"/>
      <c r="FW213" s="1056"/>
      <c r="FX213" s="1056"/>
      <c r="FY213" s="1056"/>
      <c r="FZ213" s="1056"/>
      <c r="GA213" s="1056"/>
      <c r="GB213" s="1056"/>
      <c r="GC213" s="1056"/>
      <c r="GD213" s="1056"/>
      <c r="GE213" s="1056"/>
      <c r="GF213" s="1056"/>
      <c r="GG213" s="1056"/>
      <c r="GH213" s="1056"/>
      <c r="GI213" s="1056"/>
      <c r="GJ213" s="1056"/>
      <c r="GK213" s="1056"/>
      <c r="GL213" s="1056"/>
      <c r="GM213" s="1056"/>
      <c r="GN213" s="1056"/>
      <c r="GO213" s="1056"/>
      <c r="GP213" s="1056"/>
      <c r="GQ213" s="1056"/>
      <c r="GR213" s="1056"/>
      <c r="GS213" s="1056"/>
      <c r="GT213" s="1056"/>
      <c r="GU213" s="1056"/>
      <c r="GV213" s="1056"/>
      <c r="GW213" s="1056"/>
      <c r="GX213" s="1056"/>
      <c r="GY213" s="1056"/>
      <c r="GZ213" s="1056"/>
      <c r="HA213" s="1056"/>
      <c r="HB213" s="1056"/>
      <c r="HC213" s="1056"/>
      <c r="HD213" s="1056"/>
      <c r="HE213" s="1056"/>
      <c r="HF213" s="1056"/>
      <c r="HG213" s="1056"/>
      <c r="HH213" s="1056"/>
      <c r="HI213" s="1056"/>
      <c r="HJ213" s="1056"/>
      <c r="HK213" s="1056"/>
      <c r="HL213" s="1056"/>
      <c r="HM213" s="1056"/>
      <c r="HN213" s="1056"/>
      <c r="HO213" s="1056"/>
      <c r="HP213" s="1056"/>
      <c r="HQ213" s="1056"/>
      <c r="HR213" s="1056"/>
      <c r="HS213" s="1056"/>
      <c r="HT213" s="1056"/>
      <c r="HU213" s="1056"/>
      <c r="HV213" s="1056"/>
      <c r="HW213" s="1056"/>
      <c r="HX213" s="1056"/>
      <c r="HY213" s="1056"/>
      <c r="HZ213" s="1056"/>
      <c r="IA213" s="1056"/>
      <c r="IB213" s="1056"/>
      <c r="IC213" s="1056"/>
      <c r="ID213" s="1056"/>
      <c r="IE213" s="1056"/>
      <c r="IF213" s="1056"/>
      <c r="IG213" s="1056"/>
      <c r="IH213" s="1056"/>
      <c r="II213" s="1056"/>
      <c r="IJ213" s="1056"/>
      <c r="IK213" s="1056"/>
      <c r="IL213" s="1056"/>
      <c r="IM213" s="1056"/>
      <c r="IN213" s="1056"/>
      <c r="IO213" s="1056"/>
      <c r="IP213" s="1056"/>
      <c r="IQ213" s="1056"/>
      <c r="IR213" s="1056"/>
    </row>
    <row r="214" spans="1:252" s="35" customFormat="1">
      <c r="A214" s="409"/>
      <c r="B214" s="409"/>
      <c r="C214" s="409"/>
      <c r="D214" s="409" t="s">
        <v>3069</v>
      </c>
      <c r="E214" s="476" t="s">
        <v>410</v>
      </c>
      <c r="F214" s="409" t="s">
        <v>2923</v>
      </c>
      <c r="G214" s="978" t="s">
        <v>400</v>
      </c>
      <c r="H214" s="409" t="s">
        <v>413</v>
      </c>
      <c r="I214" s="1298"/>
      <c r="J214" s="409"/>
      <c r="K214" s="409" t="s">
        <v>2924</v>
      </c>
      <c r="L214" s="409"/>
      <c r="M214" s="409"/>
      <c r="N214" s="1056"/>
      <c r="O214" s="1056"/>
      <c r="P214" s="1056"/>
      <c r="Q214" s="1056"/>
      <c r="R214" s="1056"/>
      <c r="S214" s="1056"/>
      <c r="T214" s="1056"/>
      <c r="U214" s="1056"/>
      <c r="V214" s="1056"/>
      <c r="W214" s="1056"/>
      <c r="X214" s="1056"/>
      <c r="Y214" s="1056"/>
      <c r="Z214" s="1056"/>
      <c r="AA214" s="1056"/>
      <c r="AB214" s="1056"/>
      <c r="AC214" s="1056"/>
      <c r="AD214" s="1056"/>
      <c r="AE214" s="1056"/>
      <c r="AF214" s="1056"/>
      <c r="AG214" s="1056"/>
      <c r="AH214" s="1056"/>
      <c r="AI214" s="1056"/>
      <c r="AJ214" s="1056"/>
      <c r="AK214" s="1056"/>
      <c r="AL214" s="1056"/>
      <c r="AM214" s="1056"/>
      <c r="AN214" s="1056"/>
      <c r="AO214" s="1056"/>
      <c r="AP214" s="1056"/>
      <c r="AQ214" s="1056"/>
      <c r="AR214" s="1056"/>
      <c r="AS214" s="1056"/>
      <c r="AT214" s="1056"/>
      <c r="AU214" s="1056"/>
      <c r="AV214" s="1056"/>
      <c r="AW214" s="1056"/>
      <c r="AX214" s="1056"/>
      <c r="AY214" s="1056"/>
      <c r="AZ214" s="1056"/>
      <c r="BA214" s="1056"/>
      <c r="BB214" s="1056"/>
      <c r="BC214" s="1056"/>
      <c r="BD214" s="1056"/>
      <c r="BE214" s="1056"/>
      <c r="BF214" s="1056"/>
      <c r="BG214" s="1056"/>
      <c r="BH214" s="1056"/>
      <c r="BI214" s="1056"/>
      <c r="BJ214" s="1056"/>
      <c r="BK214" s="1056"/>
      <c r="BL214" s="1056"/>
      <c r="BM214" s="1056"/>
      <c r="BN214" s="1056"/>
      <c r="BO214" s="1056"/>
      <c r="BP214" s="1056"/>
      <c r="BQ214" s="1056"/>
      <c r="BR214" s="1056"/>
      <c r="BS214" s="1056"/>
      <c r="BT214" s="1056"/>
      <c r="BU214" s="1056"/>
      <c r="BV214" s="1056"/>
      <c r="BW214" s="1056"/>
      <c r="BX214" s="1056"/>
      <c r="BY214" s="1056"/>
      <c r="BZ214" s="1056"/>
      <c r="CA214" s="1056"/>
      <c r="CB214" s="1056"/>
      <c r="CC214" s="1056"/>
      <c r="CD214" s="1056"/>
      <c r="CE214" s="1056"/>
      <c r="CF214" s="1056"/>
      <c r="CG214" s="1056"/>
      <c r="CH214" s="1056"/>
      <c r="CI214" s="1056"/>
      <c r="CJ214" s="1056"/>
      <c r="CK214" s="1056"/>
      <c r="CL214" s="1056"/>
      <c r="CM214" s="1056"/>
      <c r="CN214" s="1056"/>
      <c r="CO214" s="1056"/>
      <c r="CP214" s="1056"/>
      <c r="CQ214" s="1056"/>
      <c r="CR214" s="1056"/>
      <c r="CS214" s="1056"/>
      <c r="CT214" s="1056"/>
      <c r="CU214" s="1056"/>
      <c r="CV214" s="1056"/>
      <c r="CW214" s="1056"/>
      <c r="CX214" s="1056"/>
      <c r="CY214" s="1056"/>
      <c r="CZ214" s="1056"/>
      <c r="DA214" s="1056"/>
      <c r="DB214" s="1056"/>
      <c r="DC214" s="1056"/>
      <c r="DD214" s="1056"/>
      <c r="DE214" s="1056"/>
      <c r="DF214" s="1056"/>
      <c r="DG214" s="1056"/>
      <c r="DH214" s="1056"/>
      <c r="DI214" s="1056"/>
      <c r="DJ214" s="1056"/>
      <c r="DK214" s="1056"/>
      <c r="DL214" s="1056"/>
      <c r="DM214" s="1056"/>
      <c r="DN214" s="1056"/>
      <c r="DO214" s="1056"/>
      <c r="DP214" s="1056"/>
      <c r="DQ214" s="1056"/>
      <c r="DR214" s="1056"/>
      <c r="DS214" s="1056"/>
      <c r="DT214" s="1056"/>
      <c r="DU214" s="1056"/>
      <c r="DV214" s="1056"/>
      <c r="DW214" s="1056"/>
      <c r="DX214" s="1056"/>
      <c r="DY214" s="1056"/>
      <c r="DZ214" s="1056"/>
      <c r="EA214" s="1056"/>
      <c r="EB214" s="1056"/>
      <c r="EC214" s="1056"/>
      <c r="ED214" s="1056"/>
      <c r="EE214" s="1056"/>
      <c r="EF214" s="1056"/>
      <c r="EG214" s="1056"/>
      <c r="EH214" s="1056"/>
      <c r="EI214" s="1056"/>
      <c r="EJ214" s="1056"/>
      <c r="EK214" s="1056"/>
      <c r="EL214" s="1056"/>
      <c r="EM214" s="1056"/>
      <c r="EN214" s="1056"/>
      <c r="EO214" s="1056"/>
      <c r="EP214" s="1056"/>
      <c r="EQ214" s="1056"/>
      <c r="ER214" s="1056"/>
      <c r="ES214" s="1056"/>
      <c r="ET214" s="1056"/>
      <c r="EU214" s="1056"/>
      <c r="EV214" s="1056"/>
      <c r="EW214" s="1056"/>
      <c r="EX214" s="1056"/>
      <c r="EY214" s="1056"/>
      <c r="EZ214" s="1056"/>
      <c r="FA214" s="1056"/>
      <c r="FB214" s="1056"/>
      <c r="FC214" s="1056"/>
      <c r="FD214" s="1056"/>
      <c r="FE214" s="1056"/>
      <c r="FF214" s="1056"/>
      <c r="FG214" s="1056"/>
      <c r="FH214" s="1056"/>
      <c r="FI214" s="1056"/>
      <c r="FJ214" s="1056"/>
      <c r="FK214" s="1056"/>
      <c r="FL214" s="1056"/>
      <c r="FM214" s="1056"/>
      <c r="FN214" s="1056"/>
      <c r="FO214" s="1056"/>
      <c r="FP214" s="1056"/>
      <c r="FQ214" s="1056"/>
      <c r="FR214" s="1056"/>
      <c r="FS214" s="1056"/>
      <c r="FT214" s="1056"/>
      <c r="FU214" s="1056"/>
      <c r="FV214" s="1056"/>
      <c r="FW214" s="1056"/>
      <c r="FX214" s="1056"/>
      <c r="FY214" s="1056"/>
      <c r="FZ214" s="1056"/>
      <c r="GA214" s="1056"/>
      <c r="GB214" s="1056"/>
      <c r="GC214" s="1056"/>
      <c r="GD214" s="1056"/>
      <c r="GE214" s="1056"/>
      <c r="GF214" s="1056"/>
      <c r="GG214" s="1056"/>
      <c r="GH214" s="1056"/>
      <c r="GI214" s="1056"/>
      <c r="GJ214" s="1056"/>
      <c r="GK214" s="1056"/>
      <c r="GL214" s="1056"/>
      <c r="GM214" s="1056"/>
      <c r="GN214" s="1056"/>
      <c r="GO214" s="1056"/>
      <c r="GP214" s="1056"/>
      <c r="GQ214" s="1056"/>
      <c r="GR214" s="1056"/>
      <c r="GS214" s="1056"/>
      <c r="GT214" s="1056"/>
      <c r="GU214" s="1056"/>
      <c r="GV214" s="1056"/>
      <c r="GW214" s="1056"/>
      <c r="GX214" s="1056"/>
      <c r="GY214" s="1056"/>
      <c r="GZ214" s="1056"/>
      <c r="HA214" s="1056"/>
      <c r="HB214" s="1056"/>
      <c r="HC214" s="1056"/>
      <c r="HD214" s="1056"/>
      <c r="HE214" s="1056"/>
      <c r="HF214" s="1056"/>
      <c r="HG214" s="1056"/>
      <c r="HH214" s="1056"/>
      <c r="HI214" s="1056"/>
      <c r="HJ214" s="1056"/>
      <c r="HK214" s="1056"/>
      <c r="HL214" s="1056"/>
      <c r="HM214" s="1056"/>
      <c r="HN214" s="1056"/>
      <c r="HO214" s="1056"/>
      <c r="HP214" s="1056"/>
      <c r="HQ214" s="1056"/>
      <c r="HR214" s="1056"/>
      <c r="HS214" s="1056"/>
      <c r="HT214" s="1056"/>
      <c r="HU214" s="1056"/>
      <c r="HV214" s="1056"/>
      <c r="HW214" s="1056"/>
      <c r="HX214" s="1056"/>
      <c r="HY214" s="1056"/>
      <c r="HZ214" s="1056"/>
      <c r="IA214" s="1056"/>
      <c r="IB214" s="1056"/>
      <c r="IC214" s="1056"/>
      <c r="ID214" s="1056"/>
      <c r="IE214" s="1056"/>
      <c r="IF214" s="1056"/>
      <c r="IG214" s="1056"/>
      <c r="IH214" s="1056"/>
      <c r="II214" s="1056"/>
      <c r="IJ214" s="1056"/>
      <c r="IK214" s="1056"/>
      <c r="IL214" s="1056"/>
      <c r="IM214" s="1056"/>
      <c r="IN214" s="1056"/>
      <c r="IO214" s="1056"/>
      <c r="IP214" s="1056"/>
      <c r="IQ214" s="1056"/>
      <c r="IR214" s="1056"/>
    </row>
    <row r="215" spans="1:252" s="35" customFormat="1">
      <c r="A215" s="409"/>
      <c r="B215" s="409"/>
      <c r="C215" s="409"/>
      <c r="D215" s="409" t="s">
        <v>3070</v>
      </c>
      <c r="E215" s="476" t="s">
        <v>416</v>
      </c>
      <c r="F215" s="409" t="s">
        <v>2925</v>
      </c>
      <c r="G215" s="978"/>
      <c r="H215" s="476" t="s">
        <v>395</v>
      </c>
      <c r="I215" s="1298">
        <v>9000</v>
      </c>
      <c r="J215" s="409"/>
      <c r="K215" s="409" t="s">
        <v>419</v>
      </c>
      <c r="L215" s="409"/>
      <c r="M215" s="409"/>
      <c r="N215" s="1056"/>
      <c r="O215" s="1056"/>
      <c r="P215" s="1056"/>
      <c r="Q215" s="1056"/>
      <c r="R215" s="1056"/>
      <c r="S215" s="1056"/>
      <c r="T215" s="1056"/>
      <c r="U215" s="1056"/>
      <c r="V215" s="1056"/>
      <c r="W215" s="1056"/>
      <c r="X215" s="1056"/>
      <c r="Y215" s="1056"/>
      <c r="Z215" s="1056"/>
      <c r="AA215" s="1056"/>
      <c r="AB215" s="1056"/>
      <c r="AC215" s="1056"/>
      <c r="AD215" s="1056"/>
      <c r="AE215" s="1056"/>
      <c r="AF215" s="1056"/>
      <c r="AG215" s="1056"/>
      <c r="AH215" s="1056"/>
      <c r="AI215" s="1056"/>
      <c r="AJ215" s="1056"/>
      <c r="AK215" s="1056"/>
      <c r="AL215" s="1056"/>
      <c r="AM215" s="1056"/>
      <c r="AN215" s="1056"/>
      <c r="AO215" s="1056"/>
      <c r="AP215" s="1056"/>
      <c r="AQ215" s="1056"/>
      <c r="AR215" s="1056"/>
      <c r="AS215" s="1056"/>
      <c r="AT215" s="1056"/>
      <c r="AU215" s="1056"/>
      <c r="AV215" s="1056"/>
      <c r="AW215" s="1056"/>
      <c r="AX215" s="1056"/>
      <c r="AY215" s="1056"/>
      <c r="AZ215" s="1056"/>
      <c r="BA215" s="1056"/>
      <c r="BB215" s="1056"/>
      <c r="BC215" s="1056"/>
      <c r="BD215" s="1056"/>
      <c r="BE215" s="1056"/>
      <c r="BF215" s="1056"/>
      <c r="BG215" s="1056"/>
      <c r="BH215" s="1056"/>
      <c r="BI215" s="1056"/>
      <c r="BJ215" s="1056"/>
      <c r="BK215" s="1056"/>
      <c r="BL215" s="1056"/>
      <c r="BM215" s="1056"/>
      <c r="BN215" s="1056"/>
      <c r="BO215" s="1056"/>
      <c r="BP215" s="1056"/>
      <c r="BQ215" s="1056"/>
      <c r="BR215" s="1056"/>
      <c r="BS215" s="1056"/>
      <c r="BT215" s="1056"/>
      <c r="BU215" s="1056"/>
      <c r="BV215" s="1056"/>
      <c r="BW215" s="1056"/>
      <c r="BX215" s="1056"/>
      <c r="BY215" s="1056"/>
      <c r="BZ215" s="1056"/>
      <c r="CA215" s="1056"/>
      <c r="CB215" s="1056"/>
      <c r="CC215" s="1056"/>
      <c r="CD215" s="1056"/>
      <c r="CE215" s="1056"/>
      <c r="CF215" s="1056"/>
      <c r="CG215" s="1056"/>
      <c r="CH215" s="1056"/>
      <c r="CI215" s="1056"/>
      <c r="CJ215" s="1056"/>
      <c r="CK215" s="1056"/>
      <c r="CL215" s="1056"/>
      <c r="CM215" s="1056"/>
      <c r="CN215" s="1056"/>
      <c r="CO215" s="1056"/>
      <c r="CP215" s="1056"/>
      <c r="CQ215" s="1056"/>
      <c r="CR215" s="1056"/>
      <c r="CS215" s="1056"/>
      <c r="CT215" s="1056"/>
      <c r="CU215" s="1056"/>
      <c r="CV215" s="1056"/>
      <c r="CW215" s="1056"/>
      <c r="CX215" s="1056"/>
      <c r="CY215" s="1056"/>
      <c r="CZ215" s="1056"/>
      <c r="DA215" s="1056"/>
      <c r="DB215" s="1056"/>
      <c r="DC215" s="1056"/>
      <c r="DD215" s="1056"/>
      <c r="DE215" s="1056"/>
      <c r="DF215" s="1056"/>
      <c r="DG215" s="1056"/>
      <c r="DH215" s="1056"/>
      <c r="DI215" s="1056"/>
      <c r="DJ215" s="1056"/>
      <c r="DK215" s="1056"/>
      <c r="DL215" s="1056"/>
      <c r="DM215" s="1056"/>
      <c r="DN215" s="1056"/>
      <c r="DO215" s="1056"/>
      <c r="DP215" s="1056"/>
      <c r="DQ215" s="1056"/>
      <c r="DR215" s="1056"/>
      <c r="DS215" s="1056"/>
      <c r="DT215" s="1056"/>
      <c r="DU215" s="1056"/>
      <c r="DV215" s="1056"/>
      <c r="DW215" s="1056"/>
      <c r="DX215" s="1056"/>
      <c r="DY215" s="1056"/>
      <c r="DZ215" s="1056"/>
      <c r="EA215" s="1056"/>
      <c r="EB215" s="1056"/>
      <c r="EC215" s="1056"/>
      <c r="ED215" s="1056"/>
      <c r="EE215" s="1056"/>
      <c r="EF215" s="1056"/>
      <c r="EG215" s="1056"/>
      <c r="EH215" s="1056"/>
      <c r="EI215" s="1056"/>
      <c r="EJ215" s="1056"/>
      <c r="EK215" s="1056"/>
      <c r="EL215" s="1056"/>
      <c r="EM215" s="1056"/>
      <c r="EN215" s="1056"/>
      <c r="EO215" s="1056"/>
      <c r="EP215" s="1056"/>
      <c r="EQ215" s="1056"/>
      <c r="ER215" s="1056"/>
      <c r="ES215" s="1056"/>
      <c r="ET215" s="1056"/>
      <c r="EU215" s="1056"/>
      <c r="EV215" s="1056"/>
      <c r="EW215" s="1056"/>
      <c r="EX215" s="1056"/>
      <c r="EY215" s="1056"/>
      <c r="EZ215" s="1056"/>
      <c r="FA215" s="1056"/>
      <c r="FB215" s="1056"/>
      <c r="FC215" s="1056"/>
      <c r="FD215" s="1056"/>
      <c r="FE215" s="1056"/>
      <c r="FF215" s="1056"/>
      <c r="FG215" s="1056"/>
      <c r="FH215" s="1056"/>
      <c r="FI215" s="1056"/>
      <c r="FJ215" s="1056"/>
      <c r="FK215" s="1056"/>
      <c r="FL215" s="1056"/>
      <c r="FM215" s="1056"/>
      <c r="FN215" s="1056"/>
      <c r="FO215" s="1056"/>
      <c r="FP215" s="1056"/>
      <c r="FQ215" s="1056"/>
      <c r="FR215" s="1056"/>
      <c r="FS215" s="1056"/>
      <c r="FT215" s="1056"/>
      <c r="FU215" s="1056"/>
      <c r="FV215" s="1056"/>
      <c r="FW215" s="1056"/>
      <c r="FX215" s="1056"/>
      <c r="FY215" s="1056"/>
      <c r="FZ215" s="1056"/>
      <c r="GA215" s="1056"/>
      <c r="GB215" s="1056"/>
      <c r="GC215" s="1056"/>
      <c r="GD215" s="1056"/>
      <c r="GE215" s="1056"/>
      <c r="GF215" s="1056"/>
      <c r="GG215" s="1056"/>
      <c r="GH215" s="1056"/>
      <c r="GI215" s="1056"/>
      <c r="GJ215" s="1056"/>
      <c r="GK215" s="1056"/>
      <c r="GL215" s="1056"/>
      <c r="GM215" s="1056"/>
      <c r="GN215" s="1056"/>
      <c r="GO215" s="1056"/>
      <c r="GP215" s="1056"/>
      <c r="GQ215" s="1056"/>
      <c r="GR215" s="1056"/>
      <c r="GS215" s="1056"/>
      <c r="GT215" s="1056"/>
      <c r="GU215" s="1056"/>
      <c r="GV215" s="1056"/>
      <c r="GW215" s="1056"/>
      <c r="GX215" s="1056"/>
      <c r="GY215" s="1056"/>
      <c r="GZ215" s="1056"/>
      <c r="HA215" s="1056"/>
      <c r="HB215" s="1056"/>
      <c r="HC215" s="1056"/>
      <c r="HD215" s="1056"/>
      <c r="HE215" s="1056"/>
      <c r="HF215" s="1056"/>
      <c r="HG215" s="1056"/>
      <c r="HH215" s="1056"/>
      <c r="HI215" s="1056"/>
      <c r="HJ215" s="1056"/>
      <c r="HK215" s="1056"/>
      <c r="HL215" s="1056"/>
      <c r="HM215" s="1056"/>
      <c r="HN215" s="1056"/>
      <c r="HO215" s="1056"/>
      <c r="HP215" s="1056"/>
      <c r="HQ215" s="1056"/>
      <c r="HR215" s="1056"/>
      <c r="HS215" s="1056"/>
      <c r="HT215" s="1056"/>
      <c r="HU215" s="1056"/>
      <c r="HV215" s="1056"/>
      <c r="HW215" s="1056"/>
      <c r="HX215" s="1056"/>
      <c r="HY215" s="1056"/>
      <c r="HZ215" s="1056"/>
      <c r="IA215" s="1056"/>
      <c r="IB215" s="1056"/>
      <c r="IC215" s="1056"/>
      <c r="ID215" s="1056"/>
      <c r="IE215" s="1056"/>
      <c r="IF215" s="1056"/>
      <c r="IG215" s="1056"/>
      <c r="IH215" s="1056"/>
      <c r="II215" s="1056"/>
      <c r="IJ215" s="1056"/>
      <c r="IK215" s="1056"/>
      <c r="IL215" s="1056"/>
      <c r="IM215" s="1056"/>
      <c r="IN215" s="1056"/>
      <c r="IO215" s="1056"/>
      <c r="IP215" s="1056"/>
      <c r="IQ215" s="1056"/>
      <c r="IR215" s="1056"/>
    </row>
    <row r="216" spans="1:252" s="35" customFormat="1">
      <c r="A216" s="409"/>
      <c r="B216" s="409"/>
      <c r="C216" s="409"/>
      <c r="D216" s="409" t="s">
        <v>3071</v>
      </c>
      <c r="E216" s="476" t="s">
        <v>421</v>
      </c>
      <c r="F216" s="409" t="s">
        <v>2926</v>
      </c>
      <c r="G216" s="409"/>
      <c r="H216" s="476" t="s">
        <v>401</v>
      </c>
      <c r="I216" s="1298"/>
      <c r="J216" s="409"/>
      <c r="K216" s="409" t="s">
        <v>212</v>
      </c>
      <c r="L216" s="409"/>
      <c r="M216" s="409"/>
      <c r="N216" s="1056"/>
      <c r="O216" s="1056"/>
      <c r="P216" s="1056"/>
      <c r="Q216" s="1056"/>
      <c r="R216" s="1056"/>
      <c r="S216" s="1056"/>
      <c r="T216" s="1056"/>
      <c r="U216" s="1056"/>
      <c r="V216" s="1056"/>
      <c r="W216" s="1056"/>
      <c r="X216" s="1056"/>
      <c r="Y216" s="1056"/>
      <c r="Z216" s="1056"/>
      <c r="AA216" s="1056"/>
      <c r="AB216" s="1056"/>
      <c r="AC216" s="1056"/>
      <c r="AD216" s="1056"/>
      <c r="AE216" s="1056"/>
      <c r="AF216" s="1056"/>
      <c r="AG216" s="1056"/>
      <c r="AH216" s="1056"/>
      <c r="AI216" s="1056"/>
      <c r="AJ216" s="1056"/>
      <c r="AK216" s="1056"/>
      <c r="AL216" s="1056"/>
      <c r="AM216" s="1056"/>
      <c r="AN216" s="1056"/>
      <c r="AO216" s="1056"/>
      <c r="AP216" s="1056"/>
      <c r="AQ216" s="1056"/>
      <c r="AR216" s="1056"/>
      <c r="AS216" s="1056"/>
      <c r="AT216" s="1056"/>
      <c r="AU216" s="1056"/>
      <c r="AV216" s="1056"/>
      <c r="AW216" s="1056"/>
      <c r="AX216" s="1056"/>
      <c r="AY216" s="1056"/>
      <c r="AZ216" s="1056"/>
      <c r="BA216" s="1056"/>
      <c r="BB216" s="1056"/>
      <c r="BC216" s="1056"/>
      <c r="BD216" s="1056"/>
      <c r="BE216" s="1056"/>
      <c r="BF216" s="1056"/>
      <c r="BG216" s="1056"/>
      <c r="BH216" s="1056"/>
      <c r="BI216" s="1056"/>
      <c r="BJ216" s="1056"/>
      <c r="BK216" s="1056"/>
      <c r="BL216" s="1056"/>
      <c r="BM216" s="1056"/>
      <c r="BN216" s="1056"/>
      <c r="BO216" s="1056"/>
      <c r="BP216" s="1056"/>
      <c r="BQ216" s="1056"/>
      <c r="BR216" s="1056"/>
      <c r="BS216" s="1056"/>
      <c r="BT216" s="1056"/>
      <c r="BU216" s="1056"/>
      <c r="BV216" s="1056"/>
      <c r="BW216" s="1056"/>
      <c r="BX216" s="1056"/>
      <c r="BY216" s="1056"/>
      <c r="BZ216" s="1056"/>
      <c r="CA216" s="1056"/>
      <c r="CB216" s="1056"/>
      <c r="CC216" s="1056"/>
      <c r="CD216" s="1056"/>
      <c r="CE216" s="1056"/>
      <c r="CF216" s="1056"/>
      <c r="CG216" s="1056"/>
      <c r="CH216" s="1056"/>
      <c r="CI216" s="1056"/>
      <c r="CJ216" s="1056"/>
      <c r="CK216" s="1056"/>
      <c r="CL216" s="1056"/>
      <c r="CM216" s="1056"/>
      <c r="CN216" s="1056"/>
      <c r="CO216" s="1056"/>
      <c r="CP216" s="1056"/>
      <c r="CQ216" s="1056"/>
      <c r="CR216" s="1056"/>
      <c r="CS216" s="1056"/>
      <c r="CT216" s="1056"/>
      <c r="CU216" s="1056"/>
      <c r="CV216" s="1056"/>
      <c r="CW216" s="1056"/>
      <c r="CX216" s="1056"/>
      <c r="CY216" s="1056"/>
      <c r="CZ216" s="1056"/>
      <c r="DA216" s="1056"/>
      <c r="DB216" s="1056"/>
      <c r="DC216" s="1056"/>
      <c r="DD216" s="1056"/>
      <c r="DE216" s="1056"/>
      <c r="DF216" s="1056"/>
      <c r="DG216" s="1056"/>
      <c r="DH216" s="1056"/>
      <c r="DI216" s="1056"/>
      <c r="DJ216" s="1056"/>
      <c r="DK216" s="1056"/>
      <c r="DL216" s="1056"/>
      <c r="DM216" s="1056"/>
      <c r="DN216" s="1056"/>
      <c r="DO216" s="1056"/>
      <c r="DP216" s="1056"/>
      <c r="DQ216" s="1056"/>
      <c r="DR216" s="1056"/>
      <c r="DS216" s="1056"/>
      <c r="DT216" s="1056"/>
      <c r="DU216" s="1056"/>
      <c r="DV216" s="1056"/>
      <c r="DW216" s="1056"/>
      <c r="DX216" s="1056"/>
      <c r="DY216" s="1056"/>
      <c r="DZ216" s="1056"/>
      <c r="EA216" s="1056"/>
      <c r="EB216" s="1056"/>
      <c r="EC216" s="1056"/>
      <c r="ED216" s="1056"/>
      <c r="EE216" s="1056"/>
      <c r="EF216" s="1056"/>
      <c r="EG216" s="1056"/>
      <c r="EH216" s="1056"/>
      <c r="EI216" s="1056"/>
      <c r="EJ216" s="1056"/>
      <c r="EK216" s="1056"/>
      <c r="EL216" s="1056"/>
      <c r="EM216" s="1056"/>
      <c r="EN216" s="1056"/>
      <c r="EO216" s="1056"/>
      <c r="EP216" s="1056"/>
      <c r="EQ216" s="1056"/>
      <c r="ER216" s="1056"/>
      <c r="ES216" s="1056"/>
      <c r="ET216" s="1056"/>
      <c r="EU216" s="1056"/>
      <c r="EV216" s="1056"/>
      <c r="EW216" s="1056"/>
      <c r="EX216" s="1056"/>
      <c r="EY216" s="1056"/>
      <c r="EZ216" s="1056"/>
      <c r="FA216" s="1056"/>
      <c r="FB216" s="1056"/>
      <c r="FC216" s="1056"/>
      <c r="FD216" s="1056"/>
      <c r="FE216" s="1056"/>
      <c r="FF216" s="1056"/>
      <c r="FG216" s="1056"/>
      <c r="FH216" s="1056"/>
      <c r="FI216" s="1056"/>
      <c r="FJ216" s="1056"/>
      <c r="FK216" s="1056"/>
      <c r="FL216" s="1056"/>
      <c r="FM216" s="1056"/>
      <c r="FN216" s="1056"/>
      <c r="FO216" s="1056"/>
      <c r="FP216" s="1056"/>
      <c r="FQ216" s="1056"/>
      <c r="FR216" s="1056"/>
      <c r="FS216" s="1056"/>
      <c r="FT216" s="1056"/>
      <c r="FU216" s="1056"/>
      <c r="FV216" s="1056"/>
      <c r="FW216" s="1056"/>
      <c r="FX216" s="1056"/>
      <c r="FY216" s="1056"/>
      <c r="FZ216" s="1056"/>
      <c r="GA216" s="1056"/>
      <c r="GB216" s="1056"/>
      <c r="GC216" s="1056"/>
      <c r="GD216" s="1056"/>
      <c r="GE216" s="1056"/>
      <c r="GF216" s="1056"/>
      <c r="GG216" s="1056"/>
      <c r="GH216" s="1056"/>
      <c r="GI216" s="1056"/>
      <c r="GJ216" s="1056"/>
      <c r="GK216" s="1056"/>
      <c r="GL216" s="1056"/>
      <c r="GM216" s="1056"/>
      <c r="GN216" s="1056"/>
      <c r="GO216" s="1056"/>
      <c r="GP216" s="1056"/>
      <c r="GQ216" s="1056"/>
      <c r="GR216" s="1056"/>
      <c r="GS216" s="1056"/>
      <c r="GT216" s="1056"/>
      <c r="GU216" s="1056"/>
      <c r="GV216" s="1056"/>
      <c r="GW216" s="1056"/>
      <c r="GX216" s="1056"/>
      <c r="GY216" s="1056"/>
      <c r="GZ216" s="1056"/>
      <c r="HA216" s="1056"/>
      <c r="HB216" s="1056"/>
      <c r="HC216" s="1056"/>
      <c r="HD216" s="1056"/>
      <c r="HE216" s="1056"/>
      <c r="HF216" s="1056"/>
      <c r="HG216" s="1056"/>
      <c r="HH216" s="1056"/>
      <c r="HI216" s="1056"/>
      <c r="HJ216" s="1056"/>
      <c r="HK216" s="1056"/>
      <c r="HL216" s="1056"/>
      <c r="HM216" s="1056"/>
      <c r="HN216" s="1056"/>
      <c r="HO216" s="1056"/>
      <c r="HP216" s="1056"/>
      <c r="HQ216" s="1056"/>
      <c r="HR216" s="1056"/>
      <c r="HS216" s="1056"/>
      <c r="HT216" s="1056"/>
      <c r="HU216" s="1056"/>
      <c r="HV216" s="1056"/>
      <c r="HW216" s="1056"/>
      <c r="HX216" s="1056"/>
      <c r="HY216" s="1056"/>
      <c r="HZ216" s="1056"/>
      <c r="IA216" s="1056"/>
      <c r="IB216" s="1056"/>
      <c r="IC216" s="1056"/>
      <c r="ID216" s="1056"/>
      <c r="IE216" s="1056"/>
      <c r="IF216" s="1056"/>
      <c r="IG216" s="1056"/>
      <c r="IH216" s="1056"/>
      <c r="II216" s="1056"/>
      <c r="IJ216" s="1056"/>
      <c r="IK216" s="1056"/>
      <c r="IL216" s="1056"/>
      <c r="IM216" s="1056"/>
      <c r="IN216" s="1056"/>
      <c r="IO216" s="1056"/>
      <c r="IP216" s="1056"/>
      <c r="IQ216" s="1056"/>
      <c r="IR216" s="1056"/>
    </row>
    <row r="217" spans="1:252" s="35" customFormat="1">
      <c r="A217" s="409"/>
      <c r="B217" s="409"/>
      <c r="C217" s="409"/>
      <c r="D217" s="409" t="s">
        <v>3072</v>
      </c>
      <c r="E217" s="409" t="s">
        <v>426</v>
      </c>
      <c r="F217" s="409" t="s">
        <v>2927</v>
      </c>
      <c r="G217" s="409"/>
      <c r="H217" s="409" t="s">
        <v>2928</v>
      </c>
      <c r="I217" s="1298"/>
      <c r="J217" s="409"/>
      <c r="K217" s="409" t="s">
        <v>2929</v>
      </c>
      <c r="L217" s="409"/>
      <c r="M217" s="409"/>
      <c r="N217" s="1056"/>
      <c r="O217" s="1056"/>
      <c r="P217" s="1056"/>
      <c r="Q217" s="1056"/>
      <c r="R217" s="1056"/>
      <c r="S217" s="1056"/>
      <c r="T217" s="1056"/>
      <c r="U217" s="1056"/>
      <c r="V217" s="1056"/>
      <c r="W217" s="1056"/>
      <c r="X217" s="1056"/>
      <c r="Y217" s="1056"/>
      <c r="Z217" s="1056"/>
      <c r="AA217" s="1056"/>
      <c r="AB217" s="1056"/>
      <c r="AC217" s="1056"/>
      <c r="AD217" s="1056"/>
      <c r="AE217" s="1056"/>
      <c r="AF217" s="1056"/>
      <c r="AG217" s="1056"/>
      <c r="AH217" s="1056"/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56"/>
      <c r="AS217" s="1056"/>
      <c r="AT217" s="1056"/>
      <c r="AU217" s="1056"/>
      <c r="AV217" s="1056"/>
      <c r="AW217" s="1056"/>
      <c r="AX217" s="1056"/>
      <c r="AY217" s="1056"/>
      <c r="AZ217" s="1056"/>
      <c r="BA217" s="1056"/>
      <c r="BB217" s="1056"/>
      <c r="BC217" s="1056"/>
      <c r="BD217" s="1056"/>
      <c r="BE217" s="1056"/>
      <c r="BF217" s="1056"/>
      <c r="BG217" s="1056"/>
      <c r="BH217" s="1056"/>
      <c r="BI217" s="1056"/>
      <c r="BJ217" s="1056"/>
      <c r="BK217" s="1056"/>
      <c r="BL217" s="1056"/>
      <c r="BM217" s="1056"/>
      <c r="BN217" s="1056"/>
      <c r="BO217" s="1056"/>
      <c r="BP217" s="1056"/>
      <c r="BQ217" s="1056"/>
      <c r="BR217" s="1056"/>
      <c r="BS217" s="1056"/>
      <c r="BT217" s="1056"/>
      <c r="BU217" s="1056"/>
      <c r="BV217" s="1056"/>
      <c r="BW217" s="1056"/>
      <c r="BX217" s="1056"/>
      <c r="BY217" s="1056"/>
      <c r="BZ217" s="1056"/>
      <c r="CA217" s="1056"/>
      <c r="CB217" s="1056"/>
      <c r="CC217" s="1056"/>
      <c r="CD217" s="1056"/>
      <c r="CE217" s="1056"/>
      <c r="CF217" s="1056"/>
      <c r="CG217" s="1056"/>
      <c r="CH217" s="1056"/>
      <c r="CI217" s="1056"/>
      <c r="CJ217" s="1056"/>
      <c r="CK217" s="1056"/>
      <c r="CL217" s="1056"/>
      <c r="CM217" s="1056"/>
      <c r="CN217" s="1056"/>
      <c r="CO217" s="1056"/>
      <c r="CP217" s="1056"/>
      <c r="CQ217" s="1056"/>
      <c r="CR217" s="1056"/>
      <c r="CS217" s="1056"/>
      <c r="CT217" s="1056"/>
      <c r="CU217" s="1056"/>
      <c r="CV217" s="1056"/>
      <c r="CW217" s="1056"/>
      <c r="CX217" s="1056"/>
      <c r="CY217" s="1056"/>
      <c r="CZ217" s="1056"/>
      <c r="DA217" s="1056"/>
      <c r="DB217" s="1056"/>
      <c r="DC217" s="1056"/>
      <c r="DD217" s="1056"/>
      <c r="DE217" s="1056"/>
      <c r="DF217" s="1056"/>
      <c r="DG217" s="1056"/>
      <c r="DH217" s="1056"/>
      <c r="DI217" s="1056"/>
      <c r="DJ217" s="1056"/>
      <c r="DK217" s="1056"/>
      <c r="DL217" s="1056"/>
      <c r="DM217" s="1056"/>
      <c r="DN217" s="1056"/>
      <c r="DO217" s="1056"/>
      <c r="DP217" s="1056"/>
      <c r="DQ217" s="1056"/>
      <c r="DR217" s="1056"/>
      <c r="DS217" s="1056"/>
      <c r="DT217" s="1056"/>
      <c r="DU217" s="1056"/>
      <c r="DV217" s="1056"/>
      <c r="DW217" s="1056"/>
      <c r="DX217" s="1056"/>
      <c r="DY217" s="1056"/>
      <c r="DZ217" s="1056"/>
      <c r="EA217" s="1056"/>
      <c r="EB217" s="1056"/>
      <c r="EC217" s="1056"/>
      <c r="ED217" s="1056"/>
      <c r="EE217" s="1056"/>
      <c r="EF217" s="1056"/>
      <c r="EG217" s="1056"/>
      <c r="EH217" s="1056"/>
      <c r="EI217" s="1056"/>
      <c r="EJ217" s="1056"/>
      <c r="EK217" s="1056"/>
      <c r="EL217" s="1056"/>
      <c r="EM217" s="1056"/>
      <c r="EN217" s="1056"/>
      <c r="EO217" s="1056"/>
      <c r="EP217" s="1056"/>
      <c r="EQ217" s="1056"/>
      <c r="ER217" s="1056"/>
      <c r="ES217" s="1056"/>
      <c r="ET217" s="1056"/>
      <c r="EU217" s="1056"/>
      <c r="EV217" s="1056"/>
      <c r="EW217" s="1056"/>
      <c r="EX217" s="1056"/>
      <c r="EY217" s="1056"/>
      <c r="EZ217" s="1056"/>
      <c r="FA217" s="1056"/>
      <c r="FB217" s="1056"/>
      <c r="FC217" s="1056"/>
      <c r="FD217" s="1056"/>
      <c r="FE217" s="1056"/>
      <c r="FF217" s="1056"/>
      <c r="FG217" s="1056"/>
      <c r="FH217" s="1056"/>
      <c r="FI217" s="1056"/>
      <c r="FJ217" s="1056"/>
      <c r="FK217" s="1056"/>
      <c r="FL217" s="1056"/>
      <c r="FM217" s="1056"/>
      <c r="FN217" s="1056"/>
      <c r="FO217" s="1056"/>
      <c r="FP217" s="1056"/>
      <c r="FQ217" s="1056"/>
      <c r="FR217" s="1056"/>
      <c r="FS217" s="1056"/>
      <c r="FT217" s="1056"/>
      <c r="FU217" s="1056"/>
      <c r="FV217" s="1056"/>
      <c r="FW217" s="1056"/>
      <c r="FX217" s="1056"/>
      <c r="FY217" s="1056"/>
      <c r="FZ217" s="1056"/>
      <c r="GA217" s="1056"/>
      <c r="GB217" s="1056"/>
      <c r="GC217" s="1056"/>
      <c r="GD217" s="1056"/>
      <c r="GE217" s="1056"/>
      <c r="GF217" s="1056"/>
      <c r="GG217" s="1056"/>
      <c r="GH217" s="1056"/>
      <c r="GI217" s="1056"/>
      <c r="GJ217" s="1056"/>
      <c r="GK217" s="1056"/>
      <c r="GL217" s="1056"/>
      <c r="GM217" s="1056"/>
      <c r="GN217" s="1056"/>
      <c r="GO217" s="1056"/>
      <c r="GP217" s="1056"/>
      <c r="GQ217" s="1056"/>
      <c r="GR217" s="1056"/>
      <c r="GS217" s="1056"/>
      <c r="GT217" s="1056"/>
      <c r="GU217" s="1056"/>
      <c r="GV217" s="1056"/>
      <c r="GW217" s="1056"/>
      <c r="GX217" s="1056"/>
      <c r="GY217" s="1056"/>
      <c r="GZ217" s="1056"/>
      <c r="HA217" s="1056"/>
      <c r="HB217" s="1056"/>
      <c r="HC217" s="1056"/>
      <c r="HD217" s="1056"/>
      <c r="HE217" s="1056"/>
      <c r="HF217" s="1056"/>
      <c r="HG217" s="1056"/>
      <c r="HH217" s="1056"/>
      <c r="HI217" s="1056"/>
      <c r="HJ217" s="1056"/>
      <c r="HK217" s="1056"/>
      <c r="HL217" s="1056"/>
      <c r="HM217" s="1056"/>
      <c r="HN217" s="1056"/>
      <c r="HO217" s="1056"/>
      <c r="HP217" s="1056"/>
      <c r="HQ217" s="1056"/>
      <c r="HR217" s="1056"/>
      <c r="HS217" s="1056"/>
      <c r="HT217" s="1056"/>
      <c r="HU217" s="1056"/>
      <c r="HV217" s="1056"/>
      <c r="HW217" s="1056"/>
      <c r="HX217" s="1056"/>
      <c r="HY217" s="1056"/>
      <c r="HZ217" s="1056"/>
      <c r="IA217" s="1056"/>
      <c r="IB217" s="1056"/>
      <c r="IC217" s="1056"/>
      <c r="ID217" s="1056"/>
      <c r="IE217" s="1056"/>
      <c r="IF217" s="1056"/>
      <c r="IG217" s="1056"/>
      <c r="IH217" s="1056"/>
      <c r="II217" s="1056"/>
      <c r="IJ217" s="1056"/>
      <c r="IK217" s="1056"/>
      <c r="IL217" s="1056"/>
      <c r="IM217" s="1056"/>
      <c r="IN217" s="1056"/>
      <c r="IO217" s="1056"/>
      <c r="IP217" s="1056"/>
      <c r="IQ217" s="1056"/>
      <c r="IR217" s="1056"/>
    </row>
    <row r="218" spans="1:252" s="35" customFormat="1">
      <c r="A218" s="409"/>
      <c r="B218" s="409"/>
      <c r="C218" s="409"/>
      <c r="D218" s="409" t="s">
        <v>3073</v>
      </c>
      <c r="E218" s="409" t="s">
        <v>429</v>
      </c>
      <c r="F218" s="409" t="s">
        <v>417</v>
      </c>
      <c r="G218" s="409"/>
      <c r="H218" s="476" t="s">
        <v>413</v>
      </c>
      <c r="I218" s="1298"/>
      <c r="J218" s="409"/>
      <c r="K218" s="409" t="s">
        <v>424</v>
      </c>
      <c r="L218" s="409"/>
      <c r="M218" s="409"/>
      <c r="N218" s="1056"/>
      <c r="O218" s="1056"/>
      <c r="P218" s="1056"/>
      <c r="Q218" s="1056"/>
      <c r="R218" s="1056"/>
      <c r="S218" s="1056"/>
      <c r="T218" s="1056"/>
      <c r="U218" s="1056"/>
      <c r="V218" s="1056"/>
      <c r="W218" s="1056"/>
      <c r="X218" s="1056"/>
      <c r="Y218" s="1056"/>
      <c r="Z218" s="1056"/>
      <c r="AA218" s="1056"/>
      <c r="AB218" s="1056"/>
      <c r="AC218" s="1056"/>
      <c r="AD218" s="1056"/>
      <c r="AE218" s="1056"/>
      <c r="AF218" s="1056"/>
      <c r="AG218" s="1056"/>
      <c r="AH218" s="1056"/>
      <c r="AI218" s="1056"/>
      <c r="AJ218" s="1056"/>
      <c r="AK218" s="1056"/>
      <c r="AL218" s="1056"/>
      <c r="AM218" s="1056"/>
      <c r="AN218" s="1056"/>
      <c r="AO218" s="1056"/>
      <c r="AP218" s="1056"/>
      <c r="AQ218" s="1056"/>
      <c r="AR218" s="1056"/>
      <c r="AS218" s="1056"/>
      <c r="AT218" s="1056"/>
      <c r="AU218" s="1056"/>
      <c r="AV218" s="1056"/>
      <c r="AW218" s="1056"/>
      <c r="AX218" s="1056"/>
      <c r="AY218" s="1056"/>
      <c r="AZ218" s="1056"/>
      <c r="BA218" s="1056"/>
      <c r="BB218" s="1056"/>
      <c r="BC218" s="1056"/>
      <c r="BD218" s="1056"/>
      <c r="BE218" s="1056"/>
      <c r="BF218" s="1056"/>
      <c r="BG218" s="1056"/>
      <c r="BH218" s="1056"/>
      <c r="BI218" s="1056"/>
      <c r="BJ218" s="1056"/>
      <c r="BK218" s="1056"/>
      <c r="BL218" s="1056"/>
      <c r="BM218" s="1056"/>
      <c r="BN218" s="1056"/>
      <c r="BO218" s="1056"/>
      <c r="BP218" s="1056"/>
      <c r="BQ218" s="1056"/>
      <c r="BR218" s="1056"/>
      <c r="BS218" s="1056"/>
      <c r="BT218" s="1056"/>
      <c r="BU218" s="1056"/>
      <c r="BV218" s="1056"/>
      <c r="BW218" s="1056"/>
      <c r="BX218" s="1056"/>
      <c r="BY218" s="1056"/>
      <c r="BZ218" s="1056"/>
      <c r="CA218" s="1056"/>
      <c r="CB218" s="1056"/>
      <c r="CC218" s="1056"/>
      <c r="CD218" s="1056"/>
      <c r="CE218" s="1056"/>
      <c r="CF218" s="1056"/>
      <c r="CG218" s="1056"/>
      <c r="CH218" s="1056"/>
      <c r="CI218" s="1056"/>
      <c r="CJ218" s="1056"/>
      <c r="CK218" s="1056"/>
      <c r="CL218" s="1056"/>
      <c r="CM218" s="1056"/>
      <c r="CN218" s="1056"/>
      <c r="CO218" s="1056"/>
      <c r="CP218" s="1056"/>
      <c r="CQ218" s="1056"/>
      <c r="CR218" s="1056"/>
      <c r="CS218" s="1056"/>
      <c r="CT218" s="1056"/>
      <c r="CU218" s="1056"/>
      <c r="CV218" s="1056"/>
      <c r="CW218" s="1056"/>
      <c r="CX218" s="1056"/>
      <c r="CY218" s="1056"/>
      <c r="CZ218" s="1056"/>
      <c r="DA218" s="1056"/>
      <c r="DB218" s="1056"/>
      <c r="DC218" s="1056"/>
      <c r="DD218" s="1056"/>
      <c r="DE218" s="1056"/>
      <c r="DF218" s="1056"/>
      <c r="DG218" s="1056"/>
      <c r="DH218" s="1056"/>
      <c r="DI218" s="1056"/>
      <c r="DJ218" s="1056"/>
      <c r="DK218" s="1056"/>
      <c r="DL218" s="1056"/>
      <c r="DM218" s="1056"/>
      <c r="DN218" s="1056"/>
      <c r="DO218" s="1056"/>
      <c r="DP218" s="1056"/>
      <c r="DQ218" s="1056"/>
      <c r="DR218" s="1056"/>
      <c r="DS218" s="1056"/>
      <c r="DT218" s="1056"/>
      <c r="DU218" s="1056"/>
      <c r="DV218" s="1056"/>
      <c r="DW218" s="1056"/>
      <c r="DX218" s="1056"/>
      <c r="DY218" s="1056"/>
      <c r="DZ218" s="1056"/>
      <c r="EA218" s="1056"/>
      <c r="EB218" s="1056"/>
      <c r="EC218" s="1056"/>
      <c r="ED218" s="1056"/>
      <c r="EE218" s="1056"/>
      <c r="EF218" s="1056"/>
      <c r="EG218" s="1056"/>
      <c r="EH218" s="1056"/>
      <c r="EI218" s="1056"/>
      <c r="EJ218" s="1056"/>
      <c r="EK218" s="1056"/>
      <c r="EL218" s="1056"/>
      <c r="EM218" s="1056"/>
      <c r="EN218" s="1056"/>
      <c r="EO218" s="1056"/>
      <c r="EP218" s="1056"/>
      <c r="EQ218" s="1056"/>
      <c r="ER218" s="1056"/>
      <c r="ES218" s="1056"/>
      <c r="ET218" s="1056"/>
      <c r="EU218" s="1056"/>
      <c r="EV218" s="1056"/>
      <c r="EW218" s="1056"/>
      <c r="EX218" s="1056"/>
      <c r="EY218" s="1056"/>
      <c r="EZ218" s="1056"/>
      <c r="FA218" s="1056"/>
      <c r="FB218" s="1056"/>
      <c r="FC218" s="1056"/>
      <c r="FD218" s="1056"/>
      <c r="FE218" s="1056"/>
      <c r="FF218" s="1056"/>
      <c r="FG218" s="1056"/>
      <c r="FH218" s="1056"/>
      <c r="FI218" s="1056"/>
      <c r="FJ218" s="1056"/>
      <c r="FK218" s="1056"/>
      <c r="FL218" s="1056"/>
      <c r="FM218" s="1056"/>
      <c r="FN218" s="1056"/>
      <c r="FO218" s="1056"/>
      <c r="FP218" s="1056"/>
      <c r="FQ218" s="1056"/>
      <c r="FR218" s="1056"/>
      <c r="FS218" s="1056"/>
      <c r="FT218" s="1056"/>
      <c r="FU218" s="1056"/>
      <c r="FV218" s="1056"/>
      <c r="FW218" s="1056"/>
      <c r="FX218" s="1056"/>
      <c r="FY218" s="1056"/>
      <c r="FZ218" s="1056"/>
      <c r="GA218" s="1056"/>
      <c r="GB218" s="1056"/>
      <c r="GC218" s="1056"/>
      <c r="GD218" s="1056"/>
      <c r="GE218" s="1056"/>
      <c r="GF218" s="1056"/>
      <c r="GG218" s="1056"/>
      <c r="GH218" s="1056"/>
      <c r="GI218" s="1056"/>
      <c r="GJ218" s="1056"/>
      <c r="GK218" s="1056"/>
      <c r="GL218" s="1056"/>
      <c r="GM218" s="1056"/>
      <c r="GN218" s="1056"/>
      <c r="GO218" s="1056"/>
      <c r="GP218" s="1056"/>
      <c r="GQ218" s="1056"/>
      <c r="GR218" s="1056"/>
      <c r="GS218" s="1056"/>
      <c r="GT218" s="1056"/>
      <c r="GU218" s="1056"/>
      <c r="GV218" s="1056"/>
      <c r="GW218" s="1056"/>
      <c r="GX218" s="1056"/>
      <c r="GY218" s="1056"/>
      <c r="GZ218" s="1056"/>
      <c r="HA218" s="1056"/>
      <c r="HB218" s="1056"/>
      <c r="HC218" s="1056"/>
      <c r="HD218" s="1056"/>
      <c r="HE218" s="1056"/>
      <c r="HF218" s="1056"/>
      <c r="HG218" s="1056"/>
      <c r="HH218" s="1056"/>
      <c r="HI218" s="1056"/>
      <c r="HJ218" s="1056"/>
      <c r="HK218" s="1056"/>
      <c r="HL218" s="1056"/>
      <c r="HM218" s="1056"/>
      <c r="HN218" s="1056"/>
      <c r="HO218" s="1056"/>
      <c r="HP218" s="1056"/>
      <c r="HQ218" s="1056"/>
      <c r="HR218" s="1056"/>
      <c r="HS218" s="1056"/>
      <c r="HT218" s="1056"/>
      <c r="HU218" s="1056"/>
      <c r="HV218" s="1056"/>
      <c r="HW218" s="1056"/>
      <c r="HX218" s="1056"/>
      <c r="HY218" s="1056"/>
      <c r="HZ218" s="1056"/>
      <c r="IA218" s="1056"/>
      <c r="IB218" s="1056"/>
      <c r="IC218" s="1056"/>
      <c r="ID218" s="1056"/>
      <c r="IE218" s="1056"/>
      <c r="IF218" s="1056"/>
      <c r="IG218" s="1056"/>
      <c r="IH218" s="1056"/>
      <c r="II218" s="1056"/>
      <c r="IJ218" s="1056"/>
      <c r="IK218" s="1056"/>
      <c r="IL218" s="1056"/>
      <c r="IM218" s="1056"/>
      <c r="IN218" s="1056"/>
      <c r="IO218" s="1056"/>
      <c r="IP218" s="1056"/>
      <c r="IQ218" s="1056"/>
      <c r="IR218" s="1056"/>
    </row>
    <row r="219" spans="1:252" s="35" customFormat="1">
      <c r="A219" s="409"/>
      <c r="B219" s="409"/>
      <c r="C219" s="409"/>
      <c r="D219" s="409" t="s">
        <v>3074</v>
      </c>
      <c r="E219" s="409" t="s">
        <v>57</v>
      </c>
      <c r="F219" s="409" t="s">
        <v>422</v>
      </c>
      <c r="G219" s="409"/>
      <c r="H219" s="476"/>
      <c r="I219" s="411"/>
      <c r="J219" s="409"/>
      <c r="K219" s="409"/>
      <c r="L219" s="409"/>
      <c r="M219" s="409"/>
      <c r="N219" s="1056"/>
      <c r="O219" s="1056"/>
      <c r="P219" s="1056"/>
      <c r="Q219" s="1056"/>
      <c r="R219" s="1056"/>
      <c r="S219" s="1056"/>
      <c r="T219" s="1056"/>
      <c r="U219" s="1056"/>
      <c r="V219" s="1056"/>
      <c r="W219" s="1056"/>
      <c r="X219" s="1056"/>
      <c r="Y219" s="1056"/>
      <c r="Z219" s="1056"/>
      <c r="AA219" s="1056"/>
      <c r="AB219" s="1056"/>
      <c r="AC219" s="1056"/>
      <c r="AD219" s="1056"/>
      <c r="AE219" s="1056"/>
      <c r="AF219" s="1056"/>
      <c r="AG219" s="1056"/>
      <c r="AH219" s="1056"/>
      <c r="AI219" s="1056"/>
      <c r="AJ219" s="1056"/>
      <c r="AK219" s="1056"/>
      <c r="AL219" s="1056"/>
      <c r="AM219" s="1056"/>
      <c r="AN219" s="1056"/>
      <c r="AO219" s="1056"/>
      <c r="AP219" s="1056"/>
      <c r="AQ219" s="1056"/>
      <c r="AR219" s="1056"/>
      <c r="AS219" s="1056"/>
      <c r="AT219" s="1056"/>
      <c r="AU219" s="1056"/>
      <c r="AV219" s="1056"/>
      <c r="AW219" s="1056"/>
      <c r="AX219" s="1056"/>
      <c r="AY219" s="1056"/>
      <c r="AZ219" s="1056"/>
      <c r="BA219" s="1056"/>
      <c r="BB219" s="1056"/>
      <c r="BC219" s="1056"/>
      <c r="BD219" s="1056"/>
      <c r="BE219" s="1056"/>
      <c r="BF219" s="1056"/>
      <c r="BG219" s="1056"/>
      <c r="BH219" s="1056"/>
      <c r="BI219" s="1056"/>
      <c r="BJ219" s="1056"/>
      <c r="BK219" s="1056"/>
      <c r="BL219" s="1056"/>
      <c r="BM219" s="1056"/>
      <c r="BN219" s="1056"/>
      <c r="BO219" s="1056"/>
      <c r="BP219" s="1056"/>
      <c r="BQ219" s="1056"/>
      <c r="BR219" s="1056"/>
      <c r="BS219" s="1056"/>
      <c r="BT219" s="1056"/>
      <c r="BU219" s="1056"/>
      <c r="BV219" s="1056"/>
      <c r="BW219" s="1056"/>
      <c r="BX219" s="1056"/>
      <c r="BY219" s="1056"/>
      <c r="BZ219" s="1056"/>
      <c r="CA219" s="1056"/>
      <c r="CB219" s="1056"/>
      <c r="CC219" s="1056"/>
      <c r="CD219" s="1056"/>
      <c r="CE219" s="1056"/>
      <c r="CF219" s="1056"/>
      <c r="CG219" s="1056"/>
      <c r="CH219" s="1056"/>
      <c r="CI219" s="1056"/>
      <c r="CJ219" s="1056"/>
      <c r="CK219" s="1056"/>
      <c r="CL219" s="1056"/>
      <c r="CM219" s="1056"/>
      <c r="CN219" s="1056"/>
      <c r="CO219" s="1056"/>
      <c r="CP219" s="1056"/>
      <c r="CQ219" s="1056"/>
      <c r="CR219" s="1056"/>
      <c r="CS219" s="1056"/>
      <c r="CT219" s="1056"/>
      <c r="CU219" s="1056"/>
      <c r="CV219" s="1056"/>
      <c r="CW219" s="1056"/>
      <c r="CX219" s="1056"/>
      <c r="CY219" s="1056"/>
      <c r="CZ219" s="1056"/>
      <c r="DA219" s="1056"/>
      <c r="DB219" s="1056"/>
      <c r="DC219" s="1056"/>
      <c r="DD219" s="1056"/>
      <c r="DE219" s="1056"/>
      <c r="DF219" s="1056"/>
      <c r="DG219" s="1056"/>
      <c r="DH219" s="1056"/>
      <c r="DI219" s="1056"/>
      <c r="DJ219" s="1056"/>
      <c r="DK219" s="1056"/>
      <c r="DL219" s="1056"/>
      <c r="DM219" s="1056"/>
      <c r="DN219" s="1056"/>
      <c r="DO219" s="1056"/>
      <c r="DP219" s="1056"/>
      <c r="DQ219" s="1056"/>
      <c r="DR219" s="1056"/>
      <c r="DS219" s="1056"/>
      <c r="DT219" s="1056"/>
      <c r="DU219" s="1056"/>
      <c r="DV219" s="1056"/>
      <c r="DW219" s="1056"/>
      <c r="DX219" s="1056"/>
      <c r="DY219" s="1056"/>
      <c r="DZ219" s="1056"/>
      <c r="EA219" s="1056"/>
      <c r="EB219" s="1056"/>
      <c r="EC219" s="1056"/>
      <c r="ED219" s="1056"/>
      <c r="EE219" s="1056"/>
      <c r="EF219" s="1056"/>
      <c r="EG219" s="1056"/>
      <c r="EH219" s="1056"/>
      <c r="EI219" s="1056"/>
      <c r="EJ219" s="1056"/>
      <c r="EK219" s="1056"/>
      <c r="EL219" s="1056"/>
      <c r="EM219" s="1056"/>
      <c r="EN219" s="1056"/>
      <c r="EO219" s="1056"/>
      <c r="EP219" s="1056"/>
      <c r="EQ219" s="1056"/>
      <c r="ER219" s="1056"/>
      <c r="ES219" s="1056"/>
      <c r="ET219" s="1056"/>
      <c r="EU219" s="1056"/>
      <c r="EV219" s="1056"/>
      <c r="EW219" s="1056"/>
      <c r="EX219" s="1056"/>
      <c r="EY219" s="1056"/>
      <c r="EZ219" s="1056"/>
      <c r="FA219" s="1056"/>
      <c r="FB219" s="1056"/>
      <c r="FC219" s="1056"/>
      <c r="FD219" s="1056"/>
      <c r="FE219" s="1056"/>
      <c r="FF219" s="1056"/>
      <c r="FG219" s="1056"/>
      <c r="FH219" s="1056"/>
      <c r="FI219" s="1056"/>
      <c r="FJ219" s="1056"/>
      <c r="FK219" s="1056"/>
      <c r="FL219" s="1056"/>
      <c r="FM219" s="1056"/>
      <c r="FN219" s="1056"/>
      <c r="FO219" s="1056"/>
      <c r="FP219" s="1056"/>
      <c r="FQ219" s="1056"/>
      <c r="FR219" s="1056"/>
      <c r="FS219" s="1056"/>
      <c r="FT219" s="1056"/>
      <c r="FU219" s="1056"/>
      <c r="FV219" s="1056"/>
      <c r="FW219" s="1056"/>
      <c r="FX219" s="1056"/>
      <c r="FY219" s="1056"/>
      <c r="FZ219" s="1056"/>
      <c r="GA219" s="1056"/>
      <c r="GB219" s="1056"/>
      <c r="GC219" s="1056"/>
      <c r="GD219" s="1056"/>
      <c r="GE219" s="1056"/>
      <c r="GF219" s="1056"/>
      <c r="GG219" s="1056"/>
      <c r="GH219" s="1056"/>
      <c r="GI219" s="1056"/>
      <c r="GJ219" s="1056"/>
      <c r="GK219" s="1056"/>
      <c r="GL219" s="1056"/>
      <c r="GM219" s="1056"/>
      <c r="GN219" s="1056"/>
      <c r="GO219" s="1056"/>
      <c r="GP219" s="1056"/>
      <c r="GQ219" s="1056"/>
      <c r="GR219" s="1056"/>
      <c r="GS219" s="1056"/>
      <c r="GT219" s="1056"/>
      <c r="GU219" s="1056"/>
      <c r="GV219" s="1056"/>
      <c r="GW219" s="1056"/>
      <c r="GX219" s="1056"/>
      <c r="GY219" s="1056"/>
      <c r="GZ219" s="1056"/>
      <c r="HA219" s="1056"/>
      <c r="HB219" s="1056"/>
      <c r="HC219" s="1056"/>
      <c r="HD219" s="1056"/>
      <c r="HE219" s="1056"/>
      <c r="HF219" s="1056"/>
      <c r="HG219" s="1056"/>
      <c r="HH219" s="1056"/>
      <c r="HI219" s="1056"/>
      <c r="HJ219" s="1056"/>
      <c r="HK219" s="1056"/>
      <c r="HL219" s="1056"/>
      <c r="HM219" s="1056"/>
      <c r="HN219" s="1056"/>
      <c r="HO219" s="1056"/>
      <c r="HP219" s="1056"/>
      <c r="HQ219" s="1056"/>
      <c r="HR219" s="1056"/>
      <c r="HS219" s="1056"/>
      <c r="HT219" s="1056"/>
      <c r="HU219" s="1056"/>
      <c r="HV219" s="1056"/>
      <c r="HW219" s="1056"/>
      <c r="HX219" s="1056"/>
      <c r="HY219" s="1056"/>
      <c r="HZ219" s="1056"/>
      <c r="IA219" s="1056"/>
      <c r="IB219" s="1056"/>
      <c r="IC219" s="1056"/>
      <c r="ID219" s="1056"/>
      <c r="IE219" s="1056"/>
      <c r="IF219" s="1056"/>
      <c r="IG219" s="1056"/>
      <c r="IH219" s="1056"/>
      <c r="II219" s="1056"/>
      <c r="IJ219" s="1056"/>
      <c r="IK219" s="1056"/>
      <c r="IL219" s="1056"/>
      <c r="IM219" s="1056"/>
      <c r="IN219" s="1056"/>
      <c r="IO219" s="1056"/>
      <c r="IP219" s="1056"/>
      <c r="IQ219" s="1056"/>
      <c r="IR219" s="1056"/>
    </row>
    <row r="220" spans="1:252" s="35" customFormat="1">
      <c r="A220" s="409"/>
      <c r="B220" s="409"/>
      <c r="C220" s="409"/>
      <c r="D220" s="409" t="s">
        <v>6</v>
      </c>
      <c r="E220" s="409"/>
      <c r="F220" s="409" t="s">
        <v>2930</v>
      </c>
      <c r="G220" s="409"/>
      <c r="H220" s="409"/>
      <c r="I220" s="409"/>
      <c r="J220" s="409"/>
      <c r="K220" s="409"/>
      <c r="L220" s="409"/>
      <c r="M220" s="409"/>
      <c r="N220" s="1056"/>
      <c r="O220" s="1056"/>
      <c r="P220" s="1056"/>
      <c r="Q220" s="1056"/>
      <c r="R220" s="1056"/>
      <c r="S220" s="1056"/>
      <c r="T220" s="1056"/>
      <c r="U220" s="1056"/>
      <c r="V220" s="1056"/>
      <c r="W220" s="1056"/>
      <c r="X220" s="1056"/>
      <c r="Y220" s="1056"/>
      <c r="Z220" s="1056"/>
      <c r="AA220" s="1056"/>
      <c r="AB220" s="1056"/>
      <c r="AC220" s="1056"/>
      <c r="AD220" s="1056"/>
      <c r="AE220" s="1056"/>
      <c r="AF220" s="1056"/>
      <c r="AG220" s="1056"/>
      <c r="AH220" s="1056"/>
      <c r="AI220" s="1056"/>
      <c r="AJ220" s="1056"/>
      <c r="AK220" s="1056"/>
      <c r="AL220" s="1056"/>
      <c r="AM220" s="1056"/>
      <c r="AN220" s="1056"/>
      <c r="AO220" s="1056"/>
      <c r="AP220" s="1056"/>
      <c r="AQ220" s="1056"/>
      <c r="AR220" s="1056"/>
      <c r="AS220" s="1056"/>
      <c r="AT220" s="1056"/>
      <c r="AU220" s="1056"/>
      <c r="AV220" s="1056"/>
      <c r="AW220" s="1056"/>
      <c r="AX220" s="1056"/>
      <c r="AY220" s="1056"/>
      <c r="AZ220" s="1056"/>
      <c r="BA220" s="1056"/>
      <c r="BB220" s="1056"/>
      <c r="BC220" s="1056"/>
      <c r="BD220" s="1056"/>
      <c r="BE220" s="1056"/>
      <c r="BF220" s="1056"/>
      <c r="BG220" s="1056"/>
      <c r="BH220" s="1056"/>
      <c r="BI220" s="1056"/>
      <c r="BJ220" s="1056"/>
      <c r="BK220" s="1056"/>
      <c r="BL220" s="1056"/>
      <c r="BM220" s="1056"/>
      <c r="BN220" s="1056"/>
      <c r="BO220" s="1056"/>
      <c r="BP220" s="1056"/>
      <c r="BQ220" s="1056"/>
      <c r="BR220" s="1056"/>
      <c r="BS220" s="1056"/>
      <c r="BT220" s="1056"/>
      <c r="BU220" s="1056"/>
      <c r="BV220" s="1056"/>
      <c r="BW220" s="1056"/>
      <c r="BX220" s="1056"/>
      <c r="BY220" s="1056"/>
      <c r="BZ220" s="1056"/>
      <c r="CA220" s="1056"/>
      <c r="CB220" s="1056"/>
      <c r="CC220" s="1056"/>
      <c r="CD220" s="1056"/>
      <c r="CE220" s="1056"/>
      <c r="CF220" s="1056"/>
      <c r="CG220" s="1056"/>
      <c r="CH220" s="1056"/>
      <c r="CI220" s="1056"/>
      <c r="CJ220" s="1056"/>
      <c r="CK220" s="1056"/>
      <c r="CL220" s="1056"/>
      <c r="CM220" s="1056"/>
      <c r="CN220" s="1056"/>
      <c r="CO220" s="1056"/>
      <c r="CP220" s="1056"/>
      <c r="CQ220" s="1056"/>
      <c r="CR220" s="1056"/>
      <c r="CS220" s="1056"/>
      <c r="CT220" s="1056"/>
      <c r="CU220" s="1056"/>
      <c r="CV220" s="1056"/>
      <c r="CW220" s="1056"/>
      <c r="CX220" s="1056"/>
      <c r="CY220" s="1056"/>
      <c r="CZ220" s="1056"/>
      <c r="DA220" s="1056"/>
      <c r="DB220" s="1056"/>
      <c r="DC220" s="1056"/>
      <c r="DD220" s="1056"/>
      <c r="DE220" s="1056"/>
      <c r="DF220" s="1056"/>
      <c r="DG220" s="1056"/>
      <c r="DH220" s="1056"/>
      <c r="DI220" s="1056"/>
      <c r="DJ220" s="1056"/>
      <c r="DK220" s="1056"/>
      <c r="DL220" s="1056"/>
      <c r="DM220" s="1056"/>
      <c r="DN220" s="1056"/>
      <c r="DO220" s="1056"/>
      <c r="DP220" s="1056"/>
      <c r="DQ220" s="1056"/>
      <c r="DR220" s="1056"/>
      <c r="DS220" s="1056"/>
      <c r="DT220" s="1056"/>
      <c r="DU220" s="1056"/>
      <c r="DV220" s="1056"/>
      <c r="DW220" s="1056"/>
      <c r="DX220" s="1056"/>
      <c r="DY220" s="1056"/>
      <c r="DZ220" s="1056"/>
      <c r="EA220" s="1056"/>
      <c r="EB220" s="1056"/>
      <c r="EC220" s="1056"/>
      <c r="ED220" s="1056"/>
      <c r="EE220" s="1056"/>
      <c r="EF220" s="1056"/>
      <c r="EG220" s="1056"/>
      <c r="EH220" s="1056"/>
      <c r="EI220" s="1056"/>
      <c r="EJ220" s="1056"/>
      <c r="EK220" s="1056"/>
      <c r="EL220" s="1056"/>
      <c r="EM220" s="1056"/>
      <c r="EN220" s="1056"/>
      <c r="EO220" s="1056"/>
      <c r="EP220" s="1056"/>
      <c r="EQ220" s="1056"/>
      <c r="ER220" s="1056"/>
      <c r="ES220" s="1056"/>
      <c r="ET220" s="1056"/>
      <c r="EU220" s="1056"/>
      <c r="EV220" s="1056"/>
      <c r="EW220" s="1056"/>
      <c r="EX220" s="1056"/>
      <c r="EY220" s="1056"/>
      <c r="EZ220" s="1056"/>
      <c r="FA220" s="1056"/>
      <c r="FB220" s="1056"/>
      <c r="FC220" s="1056"/>
      <c r="FD220" s="1056"/>
      <c r="FE220" s="1056"/>
      <c r="FF220" s="1056"/>
      <c r="FG220" s="1056"/>
      <c r="FH220" s="1056"/>
      <c r="FI220" s="1056"/>
      <c r="FJ220" s="1056"/>
      <c r="FK220" s="1056"/>
      <c r="FL220" s="1056"/>
      <c r="FM220" s="1056"/>
      <c r="FN220" s="1056"/>
      <c r="FO220" s="1056"/>
      <c r="FP220" s="1056"/>
      <c r="FQ220" s="1056"/>
      <c r="FR220" s="1056"/>
      <c r="FS220" s="1056"/>
      <c r="FT220" s="1056"/>
      <c r="FU220" s="1056"/>
      <c r="FV220" s="1056"/>
      <c r="FW220" s="1056"/>
      <c r="FX220" s="1056"/>
      <c r="FY220" s="1056"/>
      <c r="FZ220" s="1056"/>
      <c r="GA220" s="1056"/>
      <c r="GB220" s="1056"/>
      <c r="GC220" s="1056"/>
      <c r="GD220" s="1056"/>
      <c r="GE220" s="1056"/>
      <c r="GF220" s="1056"/>
      <c r="GG220" s="1056"/>
      <c r="GH220" s="1056"/>
      <c r="GI220" s="1056"/>
      <c r="GJ220" s="1056"/>
      <c r="GK220" s="1056"/>
      <c r="GL220" s="1056"/>
      <c r="GM220" s="1056"/>
      <c r="GN220" s="1056"/>
      <c r="GO220" s="1056"/>
      <c r="GP220" s="1056"/>
      <c r="GQ220" s="1056"/>
      <c r="GR220" s="1056"/>
      <c r="GS220" s="1056"/>
      <c r="GT220" s="1056"/>
      <c r="GU220" s="1056"/>
      <c r="GV220" s="1056"/>
      <c r="GW220" s="1056"/>
      <c r="GX220" s="1056"/>
      <c r="GY220" s="1056"/>
      <c r="GZ220" s="1056"/>
      <c r="HA220" s="1056"/>
      <c r="HB220" s="1056"/>
      <c r="HC220" s="1056"/>
      <c r="HD220" s="1056"/>
      <c r="HE220" s="1056"/>
      <c r="HF220" s="1056"/>
      <c r="HG220" s="1056"/>
      <c r="HH220" s="1056"/>
      <c r="HI220" s="1056"/>
      <c r="HJ220" s="1056"/>
      <c r="HK220" s="1056"/>
      <c r="HL220" s="1056"/>
      <c r="HM220" s="1056"/>
      <c r="HN220" s="1056"/>
      <c r="HO220" s="1056"/>
      <c r="HP220" s="1056"/>
      <c r="HQ220" s="1056"/>
      <c r="HR220" s="1056"/>
      <c r="HS220" s="1056"/>
      <c r="HT220" s="1056"/>
      <c r="HU220" s="1056"/>
      <c r="HV220" s="1056"/>
      <c r="HW220" s="1056"/>
      <c r="HX220" s="1056"/>
      <c r="HY220" s="1056"/>
      <c r="HZ220" s="1056"/>
      <c r="IA220" s="1056"/>
      <c r="IB220" s="1056"/>
      <c r="IC220" s="1056"/>
      <c r="ID220" s="1056"/>
      <c r="IE220" s="1056"/>
      <c r="IF220" s="1056"/>
      <c r="IG220" s="1056"/>
      <c r="IH220" s="1056"/>
      <c r="II220" s="1056"/>
      <c r="IJ220" s="1056"/>
      <c r="IK220" s="1056"/>
      <c r="IL220" s="1056"/>
      <c r="IM220" s="1056"/>
      <c r="IN220" s="1056"/>
      <c r="IO220" s="1056"/>
      <c r="IP220" s="1056"/>
      <c r="IQ220" s="1056"/>
      <c r="IR220" s="1056"/>
    </row>
    <row r="221" spans="1:252" s="35" customFormat="1">
      <c r="A221" s="409"/>
      <c r="B221" s="409"/>
      <c r="C221" s="409"/>
      <c r="D221" s="409"/>
      <c r="E221" s="409"/>
      <c r="F221" s="409" t="s">
        <v>2931</v>
      </c>
      <c r="G221" s="409"/>
      <c r="H221" s="476"/>
      <c r="I221" s="419"/>
      <c r="J221" s="409"/>
      <c r="K221" s="409"/>
      <c r="L221" s="409"/>
      <c r="M221" s="409"/>
      <c r="N221" s="1056"/>
      <c r="O221" s="1056"/>
      <c r="P221" s="1056"/>
      <c r="Q221" s="1056"/>
      <c r="R221" s="1056"/>
      <c r="S221" s="1056"/>
      <c r="T221" s="1056"/>
      <c r="U221" s="1056"/>
      <c r="V221" s="1056"/>
      <c r="W221" s="1056"/>
      <c r="X221" s="1056"/>
      <c r="Y221" s="1056"/>
      <c r="Z221" s="1056"/>
      <c r="AA221" s="1056"/>
      <c r="AB221" s="1056"/>
      <c r="AC221" s="1056"/>
      <c r="AD221" s="1056"/>
      <c r="AE221" s="1056"/>
      <c r="AF221" s="1056"/>
      <c r="AG221" s="1056"/>
      <c r="AH221" s="1056"/>
      <c r="AI221" s="1056"/>
      <c r="AJ221" s="1056"/>
      <c r="AK221" s="1056"/>
      <c r="AL221" s="1056"/>
      <c r="AM221" s="1056"/>
      <c r="AN221" s="1056"/>
      <c r="AO221" s="1056"/>
      <c r="AP221" s="1056"/>
      <c r="AQ221" s="1056"/>
      <c r="AR221" s="1056"/>
      <c r="AS221" s="1056"/>
      <c r="AT221" s="1056"/>
      <c r="AU221" s="1056"/>
      <c r="AV221" s="1056"/>
      <c r="AW221" s="1056"/>
      <c r="AX221" s="1056"/>
      <c r="AY221" s="1056"/>
      <c r="AZ221" s="1056"/>
      <c r="BA221" s="1056"/>
      <c r="BB221" s="1056"/>
      <c r="BC221" s="1056"/>
      <c r="BD221" s="1056"/>
      <c r="BE221" s="1056"/>
      <c r="BF221" s="1056"/>
      <c r="BG221" s="1056"/>
      <c r="BH221" s="1056"/>
      <c r="BI221" s="1056"/>
      <c r="BJ221" s="1056"/>
      <c r="BK221" s="1056"/>
      <c r="BL221" s="1056"/>
      <c r="BM221" s="1056"/>
      <c r="BN221" s="1056"/>
      <c r="BO221" s="1056"/>
      <c r="BP221" s="1056"/>
      <c r="BQ221" s="1056"/>
      <c r="BR221" s="1056"/>
      <c r="BS221" s="1056"/>
      <c r="BT221" s="1056"/>
      <c r="BU221" s="1056"/>
      <c r="BV221" s="1056"/>
      <c r="BW221" s="1056"/>
      <c r="BX221" s="1056"/>
      <c r="BY221" s="1056"/>
      <c r="BZ221" s="1056"/>
      <c r="CA221" s="1056"/>
      <c r="CB221" s="1056"/>
      <c r="CC221" s="1056"/>
      <c r="CD221" s="1056"/>
      <c r="CE221" s="1056"/>
      <c r="CF221" s="1056"/>
      <c r="CG221" s="1056"/>
      <c r="CH221" s="1056"/>
      <c r="CI221" s="1056"/>
      <c r="CJ221" s="1056"/>
      <c r="CK221" s="1056"/>
      <c r="CL221" s="1056"/>
      <c r="CM221" s="1056"/>
      <c r="CN221" s="1056"/>
      <c r="CO221" s="1056"/>
      <c r="CP221" s="1056"/>
      <c r="CQ221" s="1056"/>
      <c r="CR221" s="1056"/>
      <c r="CS221" s="1056"/>
      <c r="CT221" s="1056"/>
      <c r="CU221" s="1056"/>
      <c r="CV221" s="1056"/>
      <c r="CW221" s="1056"/>
      <c r="CX221" s="1056"/>
      <c r="CY221" s="1056"/>
      <c r="CZ221" s="1056"/>
      <c r="DA221" s="1056"/>
      <c r="DB221" s="1056"/>
      <c r="DC221" s="1056"/>
      <c r="DD221" s="1056"/>
      <c r="DE221" s="1056"/>
      <c r="DF221" s="1056"/>
      <c r="DG221" s="1056"/>
      <c r="DH221" s="1056"/>
      <c r="DI221" s="1056"/>
      <c r="DJ221" s="1056"/>
      <c r="DK221" s="1056"/>
      <c r="DL221" s="1056"/>
      <c r="DM221" s="1056"/>
      <c r="DN221" s="1056"/>
      <c r="DO221" s="1056"/>
      <c r="DP221" s="1056"/>
      <c r="DQ221" s="1056"/>
      <c r="DR221" s="1056"/>
      <c r="DS221" s="1056"/>
      <c r="DT221" s="1056"/>
      <c r="DU221" s="1056"/>
      <c r="DV221" s="1056"/>
      <c r="DW221" s="1056"/>
      <c r="DX221" s="1056"/>
      <c r="DY221" s="1056"/>
      <c r="DZ221" s="1056"/>
      <c r="EA221" s="1056"/>
      <c r="EB221" s="1056"/>
      <c r="EC221" s="1056"/>
      <c r="ED221" s="1056"/>
      <c r="EE221" s="1056"/>
      <c r="EF221" s="1056"/>
      <c r="EG221" s="1056"/>
      <c r="EH221" s="1056"/>
      <c r="EI221" s="1056"/>
      <c r="EJ221" s="1056"/>
      <c r="EK221" s="1056"/>
      <c r="EL221" s="1056"/>
      <c r="EM221" s="1056"/>
      <c r="EN221" s="1056"/>
      <c r="EO221" s="1056"/>
      <c r="EP221" s="1056"/>
      <c r="EQ221" s="1056"/>
      <c r="ER221" s="1056"/>
      <c r="ES221" s="1056"/>
      <c r="ET221" s="1056"/>
      <c r="EU221" s="1056"/>
      <c r="EV221" s="1056"/>
      <c r="EW221" s="1056"/>
      <c r="EX221" s="1056"/>
      <c r="EY221" s="1056"/>
      <c r="EZ221" s="1056"/>
      <c r="FA221" s="1056"/>
      <c r="FB221" s="1056"/>
      <c r="FC221" s="1056"/>
      <c r="FD221" s="1056"/>
      <c r="FE221" s="1056"/>
      <c r="FF221" s="1056"/>
      <c r="FG221" s="1056"/>
      <c r="FH221" s="1056"/>
      <c r="FI221" s="1056"/>
      <c r="FJ221" s="1056"/>
      <c r="FK221" s="1056"/>
      <c r="FL221" s="1056"/>
      <c r="FM221" s="1056"/>
      <c r="FN221" s="1056"/>
      <c r="FO221" s="1056"/>
      <c r="FP221" s="1056"/>
      <c r="FQ221" s="1056"/>
      <c r="FR221" s="1056"/>
      <c r="FS221" s="1056"/>
      <c r="FT221" s="1056"/>
      <c r="FU221" s="1056"/>
      <c r="FV221" s="1056"/>
      <c r="FW221" s="1056"/>
      <c r="FX221" s="1056"/>
      <c r="FY221" s="1056"/>
      <c r="FZ221" s="1056"/>
      <c r="GA221" s="1056"/>
      <c r="GB221" s="1056"/>
      <c r="GC221" s="1056"/>
      <c r="GD221" s="1056"/>
      <c r="GE221" s="1056"/>
      <c r="GF221" s="1056"/>
      <c r="GG221" s="1056"/>
      <c r="GH221" s="1056"/>
      <c r="GI221" s="1056"/>
      <c r="GJ221" s="1056"/>
      <c r="GK221" s="1056"/>
      <c r="GL221" s="1056"/>
      <c r="GM221" s="1056"/>
      <c r="GN221" s="1056"/>
      <c r="GO221" s="1056"/>
      <c r="GP221" s="1056"/>
      <c r="GQ221" s="1056"/>
      <c r="GR221" s="1056"/>
      <c r="GS221" s="1056"/>
      <c r="GT221" s="1056"/>
      <c r="GU221" s="1056"/>
      <c r="GV221" s="1056"/>
      <c r="GW221" s="1056"/>
      <c r="GX221" s="1056"/>
      <c r="GY221" s="1056"/>
      <c r="GZ221" s="1056"/>
      <c r="HA221" s="1056"/>
      <c r="HB221" s="1056"/>
      <c r="HC221" s="1056"/>
      <c r="HD221" s="1056"/>
      <c r="HE221" s="1056"/>
      <c r="HF221" s="1056"/>
      <c r="HG221" s="1056"/>
      <c r="HH221" s="1056"/>
      <c r="HI221" s="1056"/>
      <c r="HJ221" s="1056"/>
      <c r="HK221" s="1056"/>
      <c r="HL221" s="1056"/>
      <c r="HM221" s="1056"/>
      <c r="HN221" s="1056"/>
      <c r="HO221" s="1056"/>
      <c r="HP221" s="1056"/>
      <c r="HQ221" s="1056"/>
      <c r="HR221" s="1056"/>
      <c r="HS221" s="1056"/>
      <c r="HT221" s="1056"/>
      <c r="HU221" s="1056"/>
      <c r="HV221" s="1056"/>
      <c r="HW221" s="1056"/>
      <c r="HX221" s="1056"/>
      <c r="HY221" s="1056"/>
      <c r="HZ221" s="1056"/>
      <c r="IA221" s="1056"/>
      <c r="IB221" s="1056"/>
      <c r="IC221" s="1056"/>
      <c r="ID221" s="1056"/>
      <c r="IE221" s="1056"/>
      <c r="IF221" s="1056"/>
      <c r="IG221" s="1056"/>
      <c r="IH221" s="1056"/>
      <c r="II221" s="1056"/>
      <c r="IJ221" s="1056"/>
      <c r="IK221" s="1056"/>
      <c r="IL221" s="1056"/>
      <c r="IM221" s="1056"/>
      <c r="IN221" s="1056"/>
      <c r="IO221" s="1056"/>
      <c r="IP221" s="1056"/>
      <c r="IQ221" s="1056"/>
      <c r="IR221" s="1056"/>
    </row>
    <row r="222" spans="1:252" s="35" customFormat="1">
      <c r="A222" s="409"/>
      <c r="B222" s="409"/>
      <c r="C222" s="409"/>
      <c r="D222" s="409"/>
      <c r="E222" s="409"/>
      <c r="F222" s="409" t="s">
        <v>2932</v>
      </c>
      <c r="G222" s="409"/>
      <c r="H222" s="476"/>
      <c r="I222" s="419"/>
      <c r="J222" s="409"/>
      <c r="K222" s="409"/>
      <c r="L222" s="409"/>
      <c r="M222" s="409"/>
      <c r="N222" s="1056"/>
      <c r="O222" s="1056"/>
      <c r="P222" s="1056"/>
      <c r="Q222" s="1056"/>
      <c r="R222" s="1056"/>
      <c r="S222" s="1056"/>
      <c r="T222" s="1056"/>
      <c r="U222" s="1056"/>
      <c r="V222" s="1056"/>
      <c r="W222" s="1056"/>
      <c r="X222" s="1056"/>
      <c r="Y222" s="1056"/>
      <c r="Z222" s="1056"/>
      <c r="AA222" s="1056"/>
      <c r="AB222" s="1056"/>
      <c r="AC222" s="1056"/>
      <c r="AD222" s="1056"/>
      <c r="AE222" s="1056"/>
      <c r="AF222" s="1056"/>
      <c r="AG222" s="1056"/>
      <c r="AH222" s="1056"/>
      <c r="AI222" s="1056"/>
      <c r="AJ222" s="1056"/>
      <c r="AK222" s="1056"/>
      <c r="AL222" s="1056"/>
      <c r="AM222" s="1056"/>
      <c r="AN222" s="1056"/>
      <c r="AO222" s="1056"/>
      <c r="AP222" s="1056"/>
      <c r="AQ222" s="1056"/>
      <c r="AR222" s="1056"/>
      <c r="AS222" s="1056"/>
      <c r="AT222" s="1056"/>
      <c r="AU222" s="1056"/>
      <c r="AV222" s="1056"/>
      <c r="AW222" s="1056"/>
      <c r="AX222" s="1056"/>
      <c r="AY222" s="1056"/>
      <c r="AZ222" s="1056"/>
      <c r="BA222" s="1056"/>
      <c r="BB222" s="1056"/>
      <c r="BC222" s="1056"/>
      <c r="BD222" s="1056"/>
      <c r="BE222" s="1056"/>
      <c r="BF222" s="1056"/>
      <c r="BG222" s="1056"/>
      <c r="BH222" s="1056"/>
      <c r="BI222" s="1056"/>
      <c r="BJ222" s="1056"/>
      <c r="BK222" s="1056"/>
      <c r="BL222" s="1056"/>
      <c r="BM222" s="1056"/>
      <c r="BN222" s="1056"/>
      <c r="BO222" s="1056"/>
      <c r="BP222" s="1056"/>
      <c r="BQ222" s="1056"/>
      <c r="BR222" s="1056"/>
      <c r="BS222" s="1056"/>
      <c r="BT222" s="1056"/>
      <c r="BU222" s="1056"/>
      <c r="BV222" s="1056"/>
      <c r="BW222" s="1056"/>
      <c r="BX222" s="1056"/>
      <c r="BY222" s="1056"/>
      <c r="BZ222" s="1056"/>
      <c r="CA222" s="1056"/>
      <c r="CB222" s="1056"/>
      <c r="CC222" s="1056"/>
      <c r="CD222" s="1056"/>
      <c r="CE222" s="1056"/>
      <c r="CF222" s="1056"/>
      <c r="CG222" s="1056"/>
      <c r="CH222" s="1056"/>
      <c r="CI222" s="1056"/>
      <c r="CJ222" s="1056"/>
      <c r="CK222" s="1056"/>
      <c r="CL222" s="1056"/>
      <c r="CM222" s="1056"/>
      <c r="CN222" s="1056"/>
      <c r="CO222" s="1056"/>
      <c r="CP222" s="1056"/>
      <c r="CQ222" s="1056"/>
      <c r="CR222" s="1056"/>
      <c r="CS222" s="1056"/>
      <c r="CT222" s="1056"/>
      <c r="CU222" s="1056"/>
      <c r="CV222" s="1056"/>
      <c r="CW222" s="1056"/>
      <c r="CX222" s="1056"/>
      <c r="CY222" s="1056"/>
      <c r="CZ222" s="1056"/>
      <c r="DA222" s="1056"/>
      <c r="DB222" s="1056"/>
      <c r="DC222" s="1056"/>
      <c r="DD222" s="1056"/>
      <c r="DE222" s="1056"/>
      <c r="DF222" s="1056"/>
      <c r="DG222" s="1056"/>
      <c r="DH222" s="1056"/>
      <c r="DI222" s="1056"/>
      <c r="DJ222" s="1056"/>
      <c r="DK222" s="1056"/>
      <c r="DL222" s="1056"/>
      <c r="DM222" s="1056"/>
      <c r="DN222" s="1056"/>
      <c r="DO222" s="1056"/>
      <c r="DP222" s="1056"/>
      <c r="DQ222" s="1056"/>
      <c r="DR222" s="1056"/>
      <c r="DS222" s="1056"/>
      <c r="DT222" s="1056"/>
      <c r="DU222" s="1056"/>
      <c r="DV222" s="1056"/>
      <c r="DW222" s="1056"/>
      <c r="DX222" s="1056"/>
      <c r="DY222" s="1056"/>
      <c r="DZ222" s="1056"/>
      <c r="EA222" s="1056"/>
      <c r="EB222" s="1056"/>
      <c r="EC222" s="1056"/>
      <c r="ED222" s="1056"/>
      <c r="EE222" s="1056"/>
      <c r="EF222" s="1056"/>
      <c r="EG222" s="1056"/>
      <c r="EH222" s="1056"/>
      <c r="EI222" s="1056"/>
      <c r="EJ222" s="1056"/>
      <c r="EK222" s="1056"/>
      <c r="EL222" s="1056"/>
      <c r="EM222" s="1056"/>
      <c r="EN222" s="1056"/>
      <c r="EO222" s="1056"/>
      <c r="EP222" s="1056"/>
      <c r="EQ222" s="1056"/>
      <c r="ER222" s="1056"/>
      <c r="ES222" s="1056"/>
      <c r="ET222" s="1056"/>
      <c r="EU222" s="1056"/>
      <c r="EV222" s="1056"/>
      <c r="EW222" s="1056"/>
      <c r="EX222" s="1056"/>
      <c r="EY222" s="1056"/>
      <c r="EZ222" s="1056"/>
      <c r="FA222" s="1056"/>
      <c r="FB222" s="1056"/>
      <c r="FC222" s="1056"/>
      <c r="FD222" s="1056"/>
      <c r="FE222" s="1056"/>
      <c r="FF222" s="1056"/>
      <c r="FG222" s="1056"/>
      <c r="FH222" s="1056"/>
      <c r="FI222" s="1056"/>
      <c r="FJ222" s="1056"/>
      <c r="FK222" s="1056"/>
      <c r="FL222" s="1056"/>
      <c r="FM222" s="1056"/>
      <c r="FN222" s="1056"/>
      <c r="FO222" s="1056"/>
      <c r="FP222" s="1056"/>
      <c r="FQ222" s="1056"/>
      <c r="FR222" s="1056"/>
      <c r="FS222" s="1056"/>
      <c r="FT222" s="1056"/>
      <c r="FU222" s="1056"/>
      <c r="FV222" s="1056"/>
      <c r="FW222" s="1056"/>
      <c r="FX222" s="1056"/>
      <c r="FY222" s="1056"/>
      <c r="FZ222" s="1056"/>
      <c r="GA222" s="1056"/>
      <c r="GB222" s="1056"/>
      <c r="GC222" s="1056"/>
      <c r="GD222" s="1056"/>
      <c r="GE222" s="1056"/>
      <c r="GF222" s="1056"/>
      <c r="GG222" s="1056"/>
      <c r="GH222" s="1056"/>
      <c r="GI222" s="1056"/>
      <c r="GJ222" s="1056"/>
      <c r="GK222" s="1056"/>
      <c r="GL222" s="1056"/>
      <c r="GM222" s="1056"/>
      <c r="GN222" s="1056"/>
      <c r="GO222" s="1056"/>
      <c r="GP222" s="1056"/>
      <c r="GQ222" s="1056"/>
      <c r="GR222" s="1056"/>
      <c r="GS222" s="1056"/>
      <c r="GT222" s="1056"/>
      <c r="GU222" s="1056"/>
      <c r="GV222" s="1056"/>
      <c r="GW222" s="1056"/>
      <c r="GX222" s="1056"/>
      <c r="GY222" s="1056"/>
      <c r="GZ222" s="1056"/>
      <c r="HA222" s="1056"/>
      <c r="HB222" s="1056"/>
      <c r="HC222" s="1056"/>
      <c r="HD222" s="1056"/>
      <c r="HE222" s="1056"/>
      <c r="HF222" s="1056"/>
      <c r="HG222" s="1056"/>
      <c r="HH222" s="1056"/>
      <c r="HI222" s="1056"/>
      <c r="HJ222" s="1056"/>
      <c r="HK222" s="1056"/>
      <c r="HL222" s="1056"/>
      <c r="HM222" s="1056"/>
      <c r="HN222" s="1056"/>
      <c r="HO222" s="1056"/>
      <c r="HP222" s="1056"/>
      <c r="HQ222" s="1056"/>
      <c r="HR222" s="1056"/>
      <c r="HS222" s="1056"/>
      <c r="HT222" s="1056"/>
      <c r="HU222" s="1056"/>
      <c r="HV222" s="1056"/>
      <c r="HW222" s="1056"/>
      <c r="HX222" s="1056"/>
      <c r="HY222" s="1056"/>
      <c r="HZ222" s="1056"/>
      <c r="IA222" s="1056"/>
      <c r="IB222" s="1056"/>
      <c r="IC222" s="1056"/>
      <c r="ID222" s="1056"/>
      <c r="IE222" s="1056"/>
      <c r="IF222" s="1056"/>
      <c r="IG222" s="1056"/>
      <c r="IH222" s="1056"/>
      <c r="II222" s="1056"/>
      <c r="IJ222" s="1056"/>
      <c r="IK222" s="1056"/>
      <c r="IL222" s="1056"/>
      <c r="IM222" s="1056"/>
      <c r="IN222" s="1056"/>
      <c r="IO222" s="1056"/>
      <c r="IP222" s="1056"/>
      <c r="IQ222" s="1056"/>
      <c r="IR222" s="1056"/>
    </row>
    <row r="223" spans="1:252" s="35" customFormat="1">
      <c r="A223" s="409"/>
      <c r="B223" s="409"/>
      <c r="C223" s="409"/>
      <c r="D223" s="409"/>
      <c r="E223" s="409"/>
      <c r="F223" s="409" t="s">
        <v>2933</v>
      </c>
      <c r="G223" s="409"/>
      <c r="H223" s="1302"/>
      <c r="I223" s="419"/>
      <c r="J223" s="409"/>
      <c r="K223" s="409"/>
      <c r="L223" s="409"/>
      <c r="M223" s="409"/>
      <c r="N223" s="1056"/>
      <c r="O223" s="1056"/>
      <c r="P223" s="1056"/>
      <c r="Q223" s="1056"/>
      <c r="R223" s="1056"/>
      <c r="S223" s="1056"/>
      <c r="T223" s="1056"/>
      <c r="U223" s="1056"/>
      <c r="V223" s="1056"/>
      <c r="W223" s="1056"/>
      <c r="X223" s="1056"/>
      <c r="Y223" s="1056"/>
      <c r="Z223" s="1056"/>
      <c r="AA223" s="1056"/>
      <c r="AB223" s="1056"/>
      <c r="AC223" s="1056"/>
      <c r="AD223" s="1056"/>
      <c r="AE223" s="1056"/>
      <c r="AF223" s="1056"/>
      <c r="AG223" s="1056"/>
      <c r="AH223" s="1056"/>
      <c r="AI223" s="1056"/>
      <c r="AJ223" s="1056"/>
      <c r="AK223" s="1056"/>
      <c r="AL223" s="1056"/>
      <c r="AM223" s="1056"/>
      <c r="AN223" s="1056"/>
      <c r="AO223" s="1056"/>
      <c r="AP223" s="1056"/>
      <c r="AQ223" s="1056"/>
      <c r="AR223" s="1056"/>
      <c r="AS223" s="1056"/>
      <c r="AT223" s="1056"/>
      <c r="AU223" s="1056"/>
      <c r="AV223" s="1056"/>
      <c r="AW223" s="1056"/>
      <c r="AX223" s="1056"/>
      <c r="AY223" s="1056"/>
      <c r="AZ223" s="1056"/>
      <c r="BA223" s="1056"/>
      <c r="BB223" s="1056"/>
      <c r="BC223" s="1056"/>
      <c r="BD223" s="1056"/>
      <c r="BE223" s="1056"/>
      <c r="BF223" s="1056"/>
      <c r="BG223" s="1056"/>
      <c r="BH223" s="1056"/>
      <c r="BI223" s="1056"/>
      <c r="BJ223" s="1056"/>
      <c r="BK223" s="1056"/>
      <c r="BL223" s="1056"/>
      <c r="BM223" s="1056"/>
      <c r="BN223" s="1056"/>
      <c r="BO223" s="1056"/>
      <c r="BP223" s="1056"/>
      <c r="BQ223" s="1056"/>
      <c r="BR223" s="1056"/>
      <c r="BS223" s="1056"/>
      <c r="BT223" s="1056"/>
      <c r="BU223" s="1056"/>
      <c r="BV223" s="1056"/>
      <c r="BW223" s="1056"/>
      <c r="BX223" s="1056"/>
      <c r="BY223" s="1056"/>
      <c r="BZ223" s="1056"/>
      <c r="CA223" s="1056"/>
      <c r="CB223" s="1056"/>
      <c r="CC223" s="1056"/>
      <c r="CD223" s="1056"/>
      <c r="CE223" s="1056"/>
      <c r="CF223" s="1056"/>
      <c r="CG223" s="1056"/>
      <c r="CH223" s="1056"/>
      <c r="CI223" s="1056"/>
      <c r="CJ223" s="1056"/>
      <c r="CK223" s="1056"/>
      <c r="CL223" s="1056"/>
      <c r="CM223" s="1056"/>
      <c r="CN223" s="1056"/>
      <c r="CO223" s="1056"/>
      <c r="CP223" s="1056"/>
      <c r="CQ223" s="1056"/>
      <c r="CR223" s="1056"/>
      <c r="CS223" s="1056"/>
      <c r="CT223" s="1056"/>
      <c r="CU223" s="1056"/>
      <c r="CV223" s="1056"/>
      <c r="CW223" s="1056"/>
      <c r="CX223" s="1056"/>
      <c r="CY223" s="1056"/>
      <c r="CZ223" s="1056"/>
      <c r="DA223" s="1056"/>
      <c r="DB223" s="1056"/>
      <c r="DC223" s="1056"/>
      <c r="DD223" s="1056"/>
      <c r="DE223" s="1056"/>
      <c r="DF223" s="1056"/>
      <c r="DG223" s="1056"/>
      <c r="DH223" s="1056"/>
      <c r="DI223" s="1056"/>
      <c r="DJ223" s="1056"/>
      <c r="DK223" s="1056"/>
      <c r="DL223" s="1056"/>
      <c r="DM223" s="1056"/>
      <c r="DN223" s="1056"/>
      <c r="DO223" s="1056"/>
      <c r="DP223" s="1056"/>
      <c r="DQ223" s="1056"/>
      <c r="DR223" s="1056"/>
      <c r="DS223" s="1056"/>
      <c r="DT223" s="1056"/>
      <c r="DU223" s="1056"/>
      <c r="DV223" s="1056"/>
      <c r="DW223" s="1056"/>
      <c r="DX223" s="1056"/>
      <c r="DY223" s="1056"/>
      <c r="DZ223" s="1056"/>
      <c r="EA223" s="1056"/>
      <c r="EB223" s="1056"/>
      <c r="EC223" s="1056"/>
      <c r="ED223" s="1056"/>
      <c r="EE223" s="1056"/>
      <c r="EF223" s="1056"/>
      <c r="EG223" s="1056"/>
      <c r="EH223" s="1056"/>
      <c r="EI223" s="1056"/>
      <c r="EJ223" s="1056"/>
      <c r="EK223" s="1056"/>
      <c r="EL223" s="1056"/>
      <c r="EM223" s="1056"/>
      <c r="EN223" s="1056"/>
      <c r="EO223" s="1056"/>
      <c r="EP223" s="1056"/>
      <c r="EQ223" s="1056"/>
      <c r="ER223" s="1056"/>
      <c r="ES223" s="1056"/>
      <c r="ET223" s="1056"/>
      <c r="EU223" s="1056"/>
      <c r="EV223" s="1056"/>
      <c r="EW223" s="1056"/>
      <c r="EX223" s="1056"/>
      <c r="EY223" s="1056"/>
      <c r="EZ223" s="1056"/>
      <c r="FA223" s="1056"/>
      <c r="FB223" s="1056"/>
      <c r="FC223" s="1056"/>
      <c r="FD223" s="1056"/>
      <c r="FE223" s="1056"/>
      <c r="FF223" s="1056"/>
      <c r="FG223" s="1056"/>
      <c r="FH223" s="1056"/>
      <c r="FI223" s="1056"/>
      <c r="FJ223" s="1056"/>
      <c r="FK223" s="1056"/>
      <c r="FL223" s="1056"/>
      <c r="FM223" s="1056"/>
      <c r="FN223" s="1056"/>
      <c r="FO223" s="1056"/>
      <c r="FP223" s="1056"/>
      <c r="FQ223" s="1056"/>
      <c r="FR223" s="1056"/>
      <c r="FS223" s="1056"/>
      <c r="FT223" s="1056"/>
      <c r="FU223" s="1056"/>
      <c r="FV223" s="1056"/>
      <c r="FW223" s="1056"/>
      <c r="FX223" s="1056"/>
      <c r="FY223" s="1056"/>
      <c r="FZ223" s="1056"/>
      <c r="GA223" s="1056"/>
      <c r="GB223" s="1056"/>
      <c r="GC223" s="1056"/>
      <c r="GD223" s="1056"/>
      <c r="GE223" s="1056"/>
      <c r="GF223" s="1056"/>
      <c r="GG223" s="1056"/>
      <c r="GH223" s="1056"/>
      <c r="GI223" s="1056"/>
      <c r="GJ223" s="1056"/>
      <c r="GK223" s="1056"/>
      <c r="GL223" s="1056"/>
      <c r="GM223" s="1056"/>
      <c r="GN223" s="1056"/>
      <c r="GO223" s="1056"/>
      <c r="GP223" s="1056"/>
      <c r="GQ223" s="1056"/>
      <c r="GR223" s="1056"/>
      <c r="GS223" s="1056"/>
      <c r="GT223" s="1056"/>
      <c r="GU223" s="1056"/>
      <c r="GV223" s="1056"/>
      <c r="GW223" s="1056"/>
      <c r="GX223" s="1056"/>
      <c r="GY223" s="1056"/>
      <c r="GZ223" s="1056"/>
      <c r="HA223" s="1056"/>
      <c r="HB223" s="1056"/>
      <c r="HC223" s="1056"/>
      <c r="HD223" s="1056"/>
      <c r="HE223" s="1056"/>
      <c r="HF223" s="1056"/>
      <c r="HG223" s="1056"/>
      <c r="HH223" s="1056"/>
      <c r="HI223" s="1056"/>
      <c r="HJ223" s="1056"/>
      <c r="HK223" s="1056"/>
      <c r="HL223" s="1056"/>
      <c r="HM223" s="1056"/>
      <c r="HN223" s="1056"/>
      <c r="HO223" s="1056"/>
      <c r="HP223" s="1056"/>
      <c r="HQ223" s="1056"/>
      <c r="HR223" s="1056"/>
      <c r="HS223" s="1056"/>
      <c r="HT223" s="1056"/>
      <c r="HU223" s="1056"/>
      <c r="HV223" s="1056"/>
      <c r="HW223" s="1056"/>
      <c r="HX223" s="1056"/>
      <c r="HY223" s="1056"/>
      <c r="HZ223" s="1056"/>
      <c r="IA223" s="1056"/>
      <c r="IB223" s="1056"/>
      <c r="IC223" s="1056"/>
      <c r="ID223" s="1056"/>
      <c r="IE223" s="1056"/>
      <c r="IF223" s="1056"/>
      <c r="IG223" s="1056"/>
      <c r="IH223" s="1056"/>
      <c r="II223" s="1056"/>
      <c r="IJ223" s="1056"/>
      <c r="IK223" s="1056"/>
      <c r="IL223" s="1056"/>
      <c r="IM223" s="1056"/>
      <c r="IN223" s="1056"/>
      <c r="IO223" s="1056"/>
      <c r="IP223" s="1056"/>
      <c r="IQ223" s="1056"/>
      <c r="IR223" s="1056"/>
    </row>
    <row r="224" spans="1:252" s="35" customFormat="1">
      <c r="A224" s="409"/>
      <c r="B224" s="409"/>
      <c r="C224" s="409"/>
      <c r="D224" s="409"/>
      <c r="E224" s="409"/>
      <c r="F224" s="409" t="s">
        <v>2934</v>
      </c>
      <c r="G224" s="409"/>
      <c r="H224" s="409"/>
      <c r="I224" s="409"/>
      <c r="J224" s="409"/>
      <c r="K224" s="409"/>
      <c r="L224" s="409"/>
      <c r="M224" s="409"/>
      <c r="N224" s="1056"/>
      <c r="O224" s="1056"/>
      <c r="P224" s="1056"/>
      <c r="Q224" s="1056"/>
      <c r="R224" s="1056"/>
      <c r="S224" s="1056"/>
      <c r="T224" s="1056"/>
      <c r="U224" s="1056"/>
      <c r="V224" s="1056"/>
      <c r="W224" s="1056"/>
      <c r="X224" s="1056"/>
      <c r="Y224" s="1056"/>
      <c r="Z224" s="1056"/>
      <c r="AA224" s="1056"/>
      <c r="AB224" s="1056"/>
      <c r="AC224" s="1056"/>
      <c r="AD224" s="1056"/>
      <c r="AE224" s="1056"/>
      <c r="AF224" s="1056"/>
      <c r="AG224" s="1056"/>
      <c r="AH224" s="1056"/>
      <c r="AI224" s="1056"/>
      <c r="AJ224" s="1056"/>
      <c r="AK224" s="1056"/>
      <c r="AL224" s="1056"/>
      <c r="AM224" s="1056"/>
      <c r="AN224" s="1056"/>
      <c r="AO224" s="1056"/>
      <c r="AP224" s="1056"/>
      <c r="AQ224" s="1056"/>
      <c r="AR224" s="1056"/>
      <c r="AS224" s="1056"/>
      <c r="AT224" s="1056"/>
      <c r="AU224" s="1056"/>
      <c r="AV224" s="1056"/>
      <c r="AW224" s="1056"/>
      <c r="AX224" s="1056"/>
      <c r="AY224" s="1056"/>
      <c r="AZ224" s="1056"/>
      <c r="BA224" s="1056"/>
      <c r="BB224" s="1056"/>
      <c r="BC224" s="1056"/>
      <c r="BD224" s="1056"/>
      <c r="BE224" s="1056"/>
      <c r="BF224" s="1056"/>
      <c r="BG224" s="1056"/>
      <c r="BH224" s="1056"/>
      <c r="BI224" s="1056"/>
      <c r="BJ224" s="1056"/>
      <c r="BK224" s="1056"/>
      <c r="BL224" s="1056"/>
      <c r="BM224" s="1056"/>
      <c r="BN224" s="1056"/>
      <c r="BO224" s="1056"/>
      <c r="BP224" s="1056"/>
      <c r="BQ224" s="1056"/>
      <c r="BR224" s="1056"/>
      <c r="BS224" s="1056"/>
      <c r="BT224" s="1056"/>
      <c r="BU224" s="1056"/>
      <c r="BV224" s="1056"/>
      <c r="BW224" s="1056"/>
      <c r="BX224" s="1056"/>
      <c r="BY224" s="1056"/>
      <c r="BZ224" s="1056"/>
      <c r="CA224" s="1056"/>
      <c r="CB224" s="1056"/>
      <c r="CC224" s="1056"/>
      <c r="CD224" s="1056"/>
      <c r="CE224" s="1056"/>
      <c r="CF224" s="1056"/>
      <c r="CG224" s="1056"/>
      <c r="CH224" s="1056"/>
      <c r="CI224" s="1056"/>
      <c r="CJ224" s="1056"/>
      <c r="CK224" s="1056"/>
      <c r="CL224" s="1056"/>
      <c r="CM224" s="1056"/>
      <c r="CN224" s="1056"/>
      <c r="CO224" s="1056"/>
      <c r="CP224" s="1056"/>
      <c r="CQ224" s="1056"/>
      <c r="CR224" s="1056"/>
      <c r="CS224" s="1056"/>
      <c r="CT224" s="1056"/>
      <c r="CU224" s="1056"/>
      <c r="CV224" s="1056"/>
      <c r="CW224" s="1056"/>
      <c r="CX224" s="1056"/>
      <c r="CY224" s="1056"/>
      <c r="CZ224" s="1056"/>
      <c r="DA224" s="1056"/>
      <c r="DB224" s="1056"/>
      <c r="DC224" s="1056"/>
      <c r="DD224" s="1056"/>
      <c r="DE224" s="1056"/>
      <c r="DF224" s="1056"/>
      <c r="DG224" s="1056"/>
      <c r="DH224" s="1056"/>
      <c r="DI224" s="1056"/>
      <c r="DJ224" s="1056"/>
      <c r="DK224" s="1056"/>
      <c r="DL224" s="1056"/>
      <c r="DM224" s="1056"/>
      <c r="DN224" s="1056"/>
      <c r="DO224" s="1056"/>
      <c r="DP224" s="1056"/>
      <c r="DQ224" s="1056"/>
      <c r="DR224" s="1056"/>
      <c r="DS224" s="1056"/>
      <c r="DT224" s="1056"/>
      <c r="DU224" s="1056"/>
      <c r="DV224" s="1056"/>
      <c r="DW224" s="1056"/>
      <c r="DX224" s="1056"/>
      <c r="DY224" s="1056"/>
      <c r="DZ224" s="1056"/>
      <c r="EA224" s="1056"/>
      <c r="EB224" s="1056"/>
      <c r="EC224" s="1056"/>
      <c r="ED224" s="1056"/>
      <c r="EE224" s="1056"/>
      <c r="EF224" s="1056"/>
      <c r="EG224" s="1056"/>
      <c r="EH224" s="1056"/>
      <c r="EI224" s="1056"/>
      <c r="EJ224" s="1056"/>
      <c r="EK224" s="1056"/>
      <c r="EL224" s="1056"/>
      <c r="EM224" s="1056"/>
      <c r="EN224" s="1056"/>
      <c r="EO224" s="1056"/>
      <c r="EP224" s="1056"/>
      <c r="EQ224" s="1056"/>
      <c r="ER224" s="1056"/>
      <c r="ES224" s="1056"/>
      <c r="ET224" s="1056"/>
      <c r="EU224" s="1056"/>
      <c r="EV224" s="1056"/>
      <c r="EW224" s="1056"/>
      <c r="EX224" s="1056"/>
      <c r="EY224" s="1056"/>
      <c r="EZ224" s="1056"/>
      <c r="FA224" s="1056"/>
      <c r="FB224" s="1056"/>
      <c r="FC224" s="1056"/>
      <c r="FD224" s="1056"/>
      <c r="FE224" s="1056"/>
      <c r="FF224" s="1056"/>
      <c r="FG224" s="1056"/>
      <c r="FH224" s="1056"/>
      <c r="FI224" s="1056"/>
      <c r="FJ224" s="1056"/>
      <c r="FK224" s="1056"/>
      <c r="FL224" s="1056"/>
      <c r="FM224" s="1056"/>
      <c r="FN224" s="1056"/>
      <c r="FO224" s="1056"/>
      <c r="FP224" s="1056"/>
      <c r="FQ224" s="1056"/>
      <c r="FR224" s="1056"/>
      <c r="FS224" s="1056"/>
      <c r="FT224" s="1056"/>
      <c r="FU224" s="1056"/>
      <c r="FV224" s="1056"/>
      <c r="FW224" s="1056"/>
      <c r="FX224" s="1056"/>
      <c r="FY224" s="1056"/>
      <c r="FZ224" s="1056"/>
      <c r="GA224" s="1056"/>
      <c r="GB224" s="1056"/>
      <c r="GC224" s="1056"/>
      <c r="GD224" s="1056"/>
      <c r="GE224" s="1056"/>
      <c r="GF224" s="1056"/>
      <c r="GG224" s="1056"/>
      <c r="GH224" s="1056"/>
      <c r="GI224" s="1056"/>
      <c r="GJ224" s="1056"/>
      <c r="GK224" s="1056"/>
      <c r="GL224" s="1056"/>
      <c r="GM224" s="1056"/>
      <c r="GN224" s="1056"/>
      <c r="GO224" s="1056"/>
      <c r="GP224" s="1056"/>
      <c r="GQ224" s="1056"/>
      <c r="GR224" s="1056"/>
      <c r="GS224" s="1056"/>
      <c r="GT224" s="1056"/>
      <c r="GU224" s="1056"/>
      <c r="GV224" s="1056"/>
      <c r="GW224" s="1056"/>
      <c r="GX224" s="1056"/>
      <c r="GY224" s="1056"/>
      <c r="GZ224" s="1056"/>
      <c r="HA224" s="1056"/>
      <c r="HB224" s="1056"/>
      <c r="HC224" s="1056"/>
      <c r="HD224" s="1056"/>
      <c r="HE224" s="1056"/>
      <c r="HF224" s="1056"/>
      <c r="HG224" s="1056"/>
      <c r="HH224" s="1056"/>
      <c r="HI224" s="1056"/>
      <c r="HJ224" s="1056"/>
      <c r="HK224" s="1056"/>
      <c r="HL224" s="1056"/>
      <c r="HM224" s="1056"/>
      <c r="HN224" s="1056"/>
      <c r="HO224" s="1056"/>
      <c r="HP224" s="1056"/>
      <c r="HQ224" s="1056"/>
      <c r="HR224" s="1056"/>
      <c r="HS224" s="1056"/>
      <c r="HT224" s="1056"/>
      <c r="HU224" s="1056"/>
      <c r="HV224" s="1056"/>
      <c r="HW224" s="1056"/>
      <c r="HX224" s="1056"/>
      <c r="HY224" s="1056"/>
      <c r="HZ224" s="1056"/>
      <c r="IA224" s="1056"/>
      <c r="IB224" s="1056"/>
      <c r="IC224" s="1056"/>
      <c r="ID224" s="1056"/>
      <c r="IE224" s="1056"/>
      <c r="IF224" s="1056"/>
      <c r="IG224" s="1056"/>
      <c r="IH224" s="1056"/>
      <c r="II224" s="1056"/>
      <c r="IJ224" s="1056"/>
      <c r="IK224" s="1056"/>
      <c r="IL224" s="1056"/>
      <c r="IM224" s="1056"/>
      <c r="IN224" s="1056"/>
      <c r="IO224" s="1056"/>
      <c r="IP224" s="1056"/>
      <c r="IQ224" s="1056"/>
      <c r="IR224" s="1056"/>
    </row>
    <row r="225" spans="1:252" s="35" customFormat="1">
      <c r="A225" s="409"/>
      <c r="B225" s="409"/>
      <c r="C225" s="409"/>
      <c r="D225" s="409"/>
      <c r="E225" s="409"/>
      <c r="F225" s="409" t="s">
        <v>434</v>
      </c>
      <c r="G225" s="409"/>
      <c r="H225" s="409"/>
      <c r="I225" s="409"/>
      <c r="J225" s="409"/>
      <c r="K225" s="409"/>
      <c r="L225" s="409"/>
      <c r="M225" s="409"/>
      <c r="N225" s="1056"/>
      <c r="O225" s="1056"/>
      <c r="P225" s="1056"/>
      <c r="Q225" s="1056"/>
      <c r="R225" s="1056"/>
      <c r="S225" s="1056"/>
      <c r="T225" s="1056"/>
      <c r="U225" s="1056"/>
      <c r="V225" s="1056"/>
      <c r="W225" s="1056"/>
      <c r="X225" s="1056"/>
      <c r="Y225" s="1056"/>
      <c r="Z225" s="1056"/>
      <c r="AA225" s="1056"/>
      <c r="AB225" s="1056"/>
      <c r="AC225" s="1056"/>
      <c r="AD225" s="1056"/>
      <c r="AE225" s="1056"/>
      <c r="AF225" s="1056"/>
      <c r="AG225" s="1056"/>
      <c r="AH225" s="1056"/>
      <c r="AI225" s="1056"/>
      <c r="AJ225" s="1056"/>
      <c r="AK225" s="1056"/>
      <c r="AL225" s="1056"/>
      <c r="AM225" s="1056"/>
      <c r="AN225" s="1056"/>
      <c r="AO225" s="1056"/>
      <c r="AP225" s="1056"/>
      <c r="AQ225" s="1056"/>
      <c r="AR225" s="1056"/>
      <c r="AS225" s="1056"/>
      <c r="AT225" s="1056"/>
      <c r="AU225" s="1056"/>
      <c r="AV225" s="1056"/>
      <c r="AW225" s="1056"/>
      <c r="AX225" s="1056"/>
      <c r="AY225" s="1056"/>
      <c r="AZ225" s="1056"/>
      <c r="BA225" s="1056"/>
      <c r="BB225" s="1056"/>
      <c r="BC225" s="1056"/>
      <c r="BD225" s="1056"/>
      <c r="BE225" s="1056"/>
      <c r="BF225" s="1056"/>
      <c r="BG225" s="1056"/>
      <c r="BH225" s="1056"/>
      <c r="BI225" s="1056"/>
      <c r="BJ225" s="1056"/>
      <c r="BK225" s="1056"/>
      <c r="BL225" s="1056"/>
      <c r="BM225" s="1056"/>
      <c r="BN225" s="1056"/>
      <c r="BO225" s="1056"/>
      <c r="BP225" s="1056"/>
      <c r="BQ225" s="1056"/>
      <c r="BR225" s="1056"/>
      <c r="BS225" s="1056"/>
      <c r="BT225" s="1056"/>
      <c r="BU225" s="1056"/>
      <c r="BV225" s="1056"/>
      <c r="BW225" s="1056"/>
      <c r="BX225" s="1056"/>
      <c r="BY225" s="1056"/>
      <c r="BZ225" s="1056"/>
      <c r="CA225" s="1056"/>
      <c r="CB225" s="1056"/>
      <c r="CC225" s="1056"/>
      <c r="CD225" s="1056"/>
      <c r="CE225" s="1056"/>
      <c r="CF225" s="1056"/>
      <c r="CG225" s="1056"/>
      <c r="CH225" s="1056"/>
      <c r="CI225" s="1056"/>
      <c r="CJ225" s="1056"/>
      <c r="CK225" s="1056"/>
      <c r="CL225" s="1056"/>
      <c r="CM225" s="1056"/>
      <c r="CN225" s="1056"/>
      <c r="CO225" s="1056"/>
      <c r="CP225" s="1056"/>
      <c r="CQ225" s="1056"/>
      <c r="CR225" s="1056"/>
      <c r="CS225" s="1056"/>
      <c r="CT225" s="1056"/>
      <c r="CU225" s="1056"/>
      <c r="CV225" s="1056"/>
      <c r="CW225" s="1056"/>
      <c r="CX225" s="1056"/>
      <c r="CY225" s="1056"/>
      <c r="CZ225" s="1056"/>
      <c r="DA225" s="1056"/>
      <c r="DB225" s="1056"/>
      <c r="DC225" s="1056"/>
      <c r="DD225" s="1056"/>
      <c r="DE225" s="1056"/>
      <c r="DF225" s="1056"/>
      <c r="DG225" s="1056"/>
      <c r="DH225" s="1056"/>
      <c r="DI225" s="1056"/>
      <c r="DJ225" s="1056"/>
      <c r="DK225" s="1056"/>
      <c r="DL225" s="1056"/>
      <c r="DM225" s="1056"/>
      <c r="DN225" s="1056"/>
      <c r="DO225" s="1056"/>
      <c r="DP225" s="1056"/>
      <c r="DQ225" s="1056"/>
      <c r="DR225" s="1056"/>
      <c r="DS225" s="1056"/>
      <c r="DT225" s="1056"/>
      <c r="DU225" s="1056"/>
      <c r="DV225" s="1056"/>
      <c r="DW225" s="1056"/>
      <c r="DX225" s="1056"/>
      <c r="DY225" s="1056"/>
      <c r="DZ225" s="1056"/>
      <c r="EA225" s="1056"/>
      <c r="EB225" s="1056"/>
      <c r="EC225" s="1056"/>
      <c r="ED225" s="1056"/>
      <c r="EE225" s="1056"/>
      <c r="EF225" s="1056"/>
      <c r="EG225" s="1056"/>
      <c r="EH225" s="1056"/>
      <c r="EI225" s="1056"/>
      <c r="EJ225" s="1056"/>
      <c r="EK225" s="1056"/>
      <c r="EL225" s="1056"/>
      <c r="EM225" s="1056"/>
      <c r="EN225" s="1056"/>
      <c r="EO225" s="1056"/>
      <c r="EP225" s="1056"/>
      <c r="EQ225" s="1056"/>
      <c r="ER225" s="1056"/>
      <c r="ES225" s="1056"/>
      <c r="ET225" s="1056"/>
      <c r="EU225" s="1056"/>
      <c r="EV225" s="1056"/>
      <c r="EW225" s="1056"/>
      <c r="EX225" s="1056"/>
      <c r="EY225" s="1056"/>
      <c r="EZ225" s="1056"/>
      <c r="FA225" s="1056"/>
      <c r="FB225" s="1056"/>
      <c r="FC225" s="1056"/>
      <c r="FD225" s="1056"/>
      <c r="FE225" s="1056"/>
      <c r="FF225" s="1056"/>
      <c r="FG225" s="1056"/>
      <c r="FH225" s="1056"/>
      <c r="FI225" s="1056"/>
      <c r="FJ225" s="1056"/>
      <c r="FK225" s="1056"/>
      <c r="FL225" s="1056"/>
      <c r="FM225" s="1056"/>
      <c r="FN225" s="1056"/>
      <c r="FO225" s="1056"/>
      <c r="FP225" s="1056"/>
      <c r="FQ225" s="1056"/>
      <c r="FR225" s="1056"/>
      <c r="FS225" s="1056"/>
      <c r="FT225" s="1056"/>
      <c r="FU225" s="1056"/>
      <c r="FV225" s="1056"/>
      <c r="FW225" s="1056"/>
      <c r="FX225" s="1056"/>
      <c r="FY225" s="1056"/>
      <c r="FZ225" s="1056"/>
      <c r="GA225" s="1056"/>
      <c r="GB225" s="1056"/>
      <c r="GC225" s="1056"/>
      <c r="GD225" s="1056"/>
      <c r="GE225" s="1056"/>
      <c r="GF225" s="1056"/>
      <c r="GG225" s="1056"/>
      <c r="GH225" s="1056"/>
      <c r="GI225" s="1056"/>
      <c r="GJ225" s="1056"/>
      <c r="GK225" s="1056"/>
      <c r="GL225" s="1056"/>
      <c r="GM225" s="1056"/>
      <c r="GN225" s="1056"/>
      <c r="GO225" s="1056"/>
      <c r="GP225" s="1056"/>
      <c r="GQ225" s="1056"/>
      <c r="GR225" s="1056"/>
      <c r="GS225" s="1056"/>
      <c r="GT225" s="1056"/>
      <c r="GU225" s="1056"/>
      <c r="GV225" s="1056"/>
      <c r="GW225" s="1056"/>
      <c r="GX225" s="1056"/>
      <c r="GY225" s="1056"/>
      <c r="GZ225" s="1056"/>
      <c r="HA225" s="1056"/>
      <c r="HB225" s="1056"/>
      <c r="HC225" s="1056"/>
      <c r="HD225" s="1056"/>
      <c r="HE225" s="1056"/>
      <c r="HF225" s="1056"/>
      <c r="HG225" s="1056"/>
      <c r="HH225" s="1056"/>
      <c r="HI225" s="1056"/>
      <c r="HJ225" s="1056"/>
      <c r="HK225" s="1056"/>
      <c r="HL225" s="1056"/>
      <c r="HM225" s="1056"/>
      <c r="HN225" s="1056"/>
      <c r="HO225" s="1056"/>
      <c r="HP225" s="1056"/>
      <c r="HQ225" s="1056"/>
      <c r="HR225" s="1056"/>
      <c r="HS225" s="1056"/>
      <c r="HT225" s="1056"/>
      <c r="HU225" s="1056"/>
      <c r="HV225" s="1056"/>
      <c r="HW225" s="1056"/>
      <c r="HX225" s="1056"/>
      <c r="HY225" s="1056"/>
      <c r="HZ225" s="1056"/>
      <c r="IA225" s="1056"/>
      <c r="IB225" s="1056"/>
      <c r="IC225" s="1056"/>
      <c r="ID225" s="1056"/>
      <c r="IE225" s="1056"/>
      <c r="IF225" s="1056"/>
      <c r="IG225" s="1056"/>
      <c r="IH225" s="1056"/>
      <c r="II225" s="1056"/>
      <c r="IJ225" s="1056"/>
      <c r="IK225" s="1056"/>
      <c r="IL225" s="1056"/>
      <c r="IM225" s="1056"/>
      <c r="IN225" s="1056"/>
      <c r="IO225" s="1056"/>
      <c r="IP225" s="1056"/>
      <c r="IQ225" s="1056"/>
      <c r="IR225" s="1056"/>
    </row>
    <row r="226" spans="1:252" s="35" customFormat="1">
      <c r="A226" s="409"/>
      <c r="B226" s="409"/>
      <c r="C226" s="409"/>
      <c r="D226" s="409"/>
      <c r="E226" s="409"/>
      <c r="F226" s="409" t="s">
        <v>435</v>
      </c>
      <c r="G226" s="409"/>
      <c r="H226" s="409"/>
      <c r="I226" s="409"/>
      <c r="J226" s="409"/>
      <c r="K226" s="409"/>
      <c r="L226" s="409"/>
      <c r="M226" s="409"/>
      <c r="N226" s="1056"/>
      <c r="O226" s="1056"/>
      <c r="P226" s="1056"/>
      <c r="Q226" s="1056"/>
      <c r="R226" s="1056"/>
      <c r="S226" s="1056"/>
      <c r="T226" s="1056"/>
      <c r="U226" s="1056"/>
      <c r="V226" s="1056"/>
      <c r="W226" s="1056"/>
      <c r="X226" s="1056"/>
      <c r="Y226" s="1056"/>
      <c r="Z226" s="1056"/>
      <c r="AA226" s="1056"/>
      <c r="AB226" s="1056"/>
      <c r="AC226" s="1056"/>
      <c r="AD226" s="1056"/>
      <c r="AE226" s="1056"/>
      <c r="AF226" s="1056"/>
      <c r="AG226" s="1056"/>
      <c r="AH226" s="1056"/>
      <c r="AI226" s="1056"/>
      <c r="AJ226" s="1056"/>
      <c r="AK226" s="1056"/>
      <c r="AL226" s="1056"/>
      <c r="AM226" s="1056"/>
      <c r="AN226" s="1056"/>
      <c r="AO226" s="1056"/>
      <c r="AP226" s="1056"/>
      <c r="AQ226" s="1056"/>
      <c r="AR226" s="1056"/>
      <c r="AS226" s="1056"/>
      <c r="AT226" s="1056"/>
      <c r="AU226" s="1056"/>
      <c r="AV226" s="1056"/>
      <c r="AW226" s="1056"/>
      <c r="AX226" s="1056"/>
      <c r="AY226" s="1056"/>
      <c r="AZ226" s="1056"/>
      <c r="BA226" s="1056"/>
      <c r="BB226" s="1056"/>
      <c r="BC226" s="1056"/>
      <c r="BD226" s="1056"/>
      <c r="BE226" s="1056"/>
      <c r="BF226" s="1056"/>
      <c r="BG226" s="1056"/>
      <c r="BH226" s="1056"/>
      <c r="BI226" s="1056"/>
      <c r="BJ226" s="1056"/>
      <c r="BK226" s="1056"/>
      <c r="BL226" s="1056"/>
      <c r="BM226" s="1056"/>
      <c r="BN226" s="1056"/>
      <c r="BO226" s="1056"/>
      <c r="BP226" s="1056"/>
      <c r="BQ226" s="1056"/>
      <c r="BR226" s="1056"/>
      <c r="BS226" s="1056"/>
      <c r="BT226" s="1056"/>
      <c r="BU226" s="1056"/>
      <c r="BV226" s="1056"/>
      <c r="BW226" s="1056"/>
      <c r="BX226" s="1056"/>
      <c r="BY226" s="1056"/>
      <c r="BZ226" s="1056"/>
      <c r="CA226" s="1056"/>
      <c r="CB226" s="1056"/>
      <c r="CC226" s="1056"/>
      <c r="CD226" s="1056"/>
      <c r="CE226" s="1056"/>
      <c r="CF226" s="1056"/>
      <c r="CG226" s="1056"/>
      <c r="CH226" s="1056"/>
      <c r="CI226" s="1056"/>
      <c r="CJ226" s="1056"/>
      <c r="CK226" s="1056"/>
      <c r="CL226" s="1056"/>
      <c r="CM226" s="1056"/>
      <c r="CN226" s="1056"/>
      <c r="CO226" s="1056"/>
      <c r="CP226" s="1056"/>
      <c r="CQ226" s="1056"/>
      <c r="CR226" s="1056"/>
      <c r="CS226" s="1056"/>
      <c r="CT226" s="1056"/>
      <c r="CU226" s="1056"/>
      <c r="CV226" s="1056"/>
      <c r="CW226" s="1056"/>
      <c r="CX226" s="1056"/>
      <c r="CY226" s="1056"/>
      <c r="CZ226" s="1056"/>
      <c r="DA226" s="1056"/>
      <c r="DB226" s="1056"/>
      <c r="DC226" s="1056"/>
      <c r="DD226" s="1056"/>
      <c r="DE226" s="1056"/>
      <c r="DF226" s="1056"/>
      <c r="DG226" s="1056"/>
      <c r="DH226" s="1056"/>
      <c r="DI226" s="1056"/>
      <c r="DJ226" s="1056"/>
      <c r="DK226" s="1056"/>
      <c r="DL226" s="1056"/>
      <c r="DM226" s="1056"/>
      <c r="DN226" s="1056"/>
      <c r="DO226" s="1056"/>
      <c r="DP226" s="1056"/>
      <c r="DQ226" s="1056"/>
      <c r="DR226" s="1056"/>
      <c r="DS226" s="1056"/>
      <c r="DT226" s="1056"/>
      <c r="DU226" s="1056"/>
      <c r="DV226" s="1056"/>
      <c r="DW226" s="1056"/>
      <c r="DX226" s="1056"/>
      <c r="DY226" s="1056"/>
      <c r="DZ226" s="1056"/>
      <c r="EA226" s="1056"/>
      <c r="EB226" s="1056"/>
      <c r="EC226" s="1056"/>
      <c r="ED226" s="1056"/>
      <c r="EE226" s="1056"/>
      <c r="EF226" s="1056"/>
      <c r="EG226" s="1056"/>
      <c r="EH226" s="1056"/>
      <c r="EI226" s="1056"/>
      <c r="EJ226" s="1056"/>
      <c r="EK226" s="1056"/>
      <c r="EL226" s="1056"/>
      <c r="EM226" s="1056"/>
      <c r="EN226" s="1056"/>
      <c r="EO226" s="1056"/>
      <c r="EP226" s="1056"/>
      <c r="EQ226" s="1056"/>
      <c r="ER226" s="1056"/>
      <c r="ES226" s="1056"/>
      <c r="ET226" s="1056"/>
      <c r="EU226" s="1056"/>
      <c r="EV226" s="1056"/>
      <c r="EW226" s="1056"/>
      <c r="EX226" s="1056"/>
      <c r="EY226" s="1056"/>
      <c r="EZ226" s="1056"/>
      <c r="FA226" s="1056"/>
      <c r="FB226" s="1056"/>
      <c r="FC226" s="1056"/>
      <c r="FD226" s="1056"/>
      <c r="FE226" s="1056"/>
      <c r="FF226" s="1056"/>
      <c r="FG226" s="1056"/>
      <c r="FH226" s="1056"/>
      <c r="FI226" s="1056"/>
      <c r="FJ226" s="1056"/>
      <c r="FK226" s="1056"/>
      <c r="FL226" s="1056"/>
      <c r="FM226" s="1056"/>
      <c r="FN226" s="1056"/>
      <c r="FO226" s="1056"/>
      <c r="FP226" s="1056"/>
      <c r="FQ226" s="1056"/>
      <c r="FR226" s="1056"/>
      <c r="FS226" s="1056"/>
      <c r="FT226" s="1056"/>
      <c r="FU226" s="1056"/>
      <c r="FV226" s="1056"/>
      <c r="FW226" s="1056"/>
      <c r="FX226" s="1056"/>
      <c r="FY226" s="1056"/>
      <c r="FZ226" s="1056"/>
      <c r="GA226" s="1056"/>
      <c r="GB226" s="1056"/>
      <c r="GC226" s="1056"/>
      <c r="GD226" s="1056"/>
      <c r="GE226" s="1056"/>
      <c r="GF226" s="1056"/>
      <c r="GG226" s="1056"/>
      <c r="GH226" s="1056"/>
      <c r="GI226" s="1056"/>
      <c r="GJ226" s="1056"/>
      <c r="GK226" s="1056"/>
      <c r="GL226" s="1056"/>
      <c r="GM226" s="1056"/>
      <c r="GN226" s="1056"/>
      <c r="GO226" s="1056"/>
      <c r="GP226" s="1056"/>
      <c r="GQ226" s="1056"/>
      <c r="GR226" s="1056"/>
      <c r="GS226" s="1056"/>
      <c r="GT226" s="1056"/>
      <c r="GU226" s="1056"/>
      <c r="GV226" s="1056"/>
      <c r="GW226" s="1056"/>
      <c r="GX226" s="1056"/>
      <c r="GY226" s="1056"/>
      <c r="GZ226" s="1056"/>
      <c r="HA226" s="1056"/>
      <c r="HB226" s="1056"/>
      <c r="HC226" s="1056"/>
      <c r="HD226" s="1056"/>
      <c r="HE226" s="1056"/>
      <c r="HF226" s="1056"/>
      <c r="HG226" s="1056"/>
      <c r="HH226" s="1056"/>
      <c r="HI226" s="1056"/>
      <c r="HJ226" s="1056"/>
      <c r="HK226" s="1056"/>
      <c r="HL226" s="1056"/>
      <c r="HM226" s="1056"/>
      <c r="HN226" s="1056"/>
      <c r="HO226" s="1056"/>
      <c r="HP226" s="1056"/>
      <c r="HQ226" s="1056"/>
      <c r="HR226" s="1056"/>
      <c r="HS226" s="1056"/>
      <c r="HT226" s="1056"/>
      <c r="HU226" s="1056"/>
      <c r="HV226" s="1056"/>
      <c r="HW226" s="1056"/>
      <c r="HX226" s="1056"/>
      <c r="HY226" s="1056"/>
      <c r="HZ226" s="1056"/>
      <c r="IA226" s="1056"/>
      <c r="IB226" s="1056"/>
      <c r="IC226" s="1056"/>
      <c r="ID226" s="1056"/>
      <c r="IE226" s="1056"/>
      <c r="IF226" s="1056"/>
      <c r="IG226" s="1056"/>
      <c r="IH226" s="1056"/>
      <c r="II226" s="1056"/>
      <c r="IJ226" s="1056"/>
      <c r="IK226" s="1056"/>
      <c r="IL226" s="1056"/>
      <c r="IM226" s="1056"/>
      <c r="IN226" s="1056"/>
      <c r="IO226" s="1056"/>
      <c r="IP226" s="1056"/>
      <c r="IQ226" s="1056"/>
      <c r="IR226" s="1056"/>
    </row>
    <row r="227" spans="1:252" s="35" customFormat="1">
      <c r="A227" s="413"/>
      <c r="B227" s="413"/>
      <c r="C227" s="413"/>
      <c r="D227" s="413"/>
      <c r="E227" s="413"/>
      <c r="F227" s="413" t="s">
        <v>436</v>
      </c>
      <c r="G227" s="413"/>
      <c r="H227" s="413"/>
      <c r="I227" s="413"/>
      <c r="J227" s="413"/>
      <c r="K227" s="413"/>
      <c r="L227" s="413"/>
      <c r="M227" s="413"/>
      <c r="N227" s="1056"/>
      <c r="O227" s="1056"/>
      <c r="P227" s="1056"/>
      <c r="Q227" s="1056"/>
      <c r="R227" s="1056"/>
      <c r="S227" s="1056"/>
      <c r="T227" s="1056"/>
      <c r="U227" s="1056"/>
      <c r="V227" s="1056"/>
      <c r="W227" s="1056"/>
      <c r="X227" s="1056"/>
      <c r="Y227" s="1056"/>
      <c r="Z227" s="1056"/>
      <c r="AA227" s="1056"/>
      <c r="AB227" s="1056"/>
      <c r="AC227" s="1056"/>
      <c r="AD227" s="1056"/>
      <c r="AE227" s="1056"/>
      <c r="AF227" s="1056"/>
      <c r="AG227" s="1056"/>
      <c r="AH227" s="1056"/>
      <c r="AI227" s="1056"/>
      <c r="AJ227" s="1056"/>
      <c r="AK227" s="1056"/>
      <c r="AL227" s="1056"/>
      <c r="AM227" s="1056"/>
      <c r="AN227" s="1056"/>
      <c r="AO227" s="1056"/>
      <c r="AP227" s="1056"/>
      <c r="AQ227" s="1056"/>
      <c r="AR227" s="1056"/>
      <c r="AS227" s="1056"/>
      <c r="AT227" s="1056"/>
      <c r="AU227" s="1056"/>
      <c r="AV227" s="1056"/>
      <c r="AW227" s="1056"/>
      <c r="AX227" s="1056"/>
      <c r="AY227" s="1056"/>
      <c r="AZ227" s="1056"/>
      <c r="BA227" s="1056"/>
      <c r="BB227" s="1056"/>
      <c r="BC227" s="1056"/>
      <c r="BD227" s="1056"/>
      <c r="BE227" s="1056"/>
      <c r="BF227" s="1056"/>
      <c r="BG227" s="1056"/>
      <c r="BH227" s="1056"/>
      <c r="BI227" s="1056"/>
      <c r="BJ227" s="1056"/>
      <c r="BK227" s="1056"/>
      <c r="BL227" s="1056"/>
      <c r="BM227" s="1056"/>
      <c r="BN227" s="1056"/>
      <c r="BO227" s="1056"/>
      <c r="BP227" s="1056"/>
      <c r="BQ227" s="1056"/>
      <c r="BR227" s="1056"/>
      <c r="BS227" s="1056"/>
      <c r="BT227" s="1056"/>
      <c r="BU227" s="1056"/>
      <c r="BV227" s="1056"/>
      <c r="BW227" s="1056"/>
      <c r="BX227" s="1056"/>
      <c r="BY227" s="1056"/>
      <c r="BZ227" s="1056"/>
      <c r="CA227" s="1056"/>
      <c r="CB227" s="1056"/>
      <c r="CC227" s="1056"/>
      <c r="CD227" s="1056"/>
      <c r="CE227" s="1056"/>
      <c r="CF227" s="1056"/>
      <c r="CG227" s="1056"/>
      <c r="CH227" s="1056"/>
      <c r="CI227" s="1056"/>
      <c r="CJ227" s="1056"/>
      <c r="CK227" s="1056"/>
      <c r="CL227" s="1056"/>
      <c r="CM227" s="1056"/>
      <c r="CN227" s="1056"/>
      <c r="CO227" s="1056"/>
      <c r="CP227" s="1056"/>
      <c r="CQ227" s="1056"/>
      <c r="CR227" s="1056"/>
      <c r="CS227" s="1056"/>
      <c r="CT227" s="1056"/>
      <c r="CU227" s="1056"/>
      <c r="CV227" s="1056"/>
      <c r="CW227" s="1056"/>
      <c r="CX227" s="1056"/>
      <c r="CY227" s="1056"/>
      <c r="CZ227" s="1056"/>
      <c r="DA227" s="1056"/>
      <c r="DB227" s="1056"/>
      <c r="DC227" s="1056"/>
      <c r="DD227" s="1056"/>
      <c r="DE227" s="1056"/>
      <c r="DF227" s="1056"/>
      <c r="DG227" s="1056"/>
      <c r="DH227" s="1056"/>
      <c r="DI227" s="1056"/>
      <c r="DJ227" s="1056"/>
      <c r="DK227" s="1056"/>
      <c r="DL227" s="1056"/>
      <c r="DM227" s="1056"/>
      <c r="DN227" s="1056"/>
      <c r="DO227" s="1056"/>
      <c r="DP227" s="1056"/>
      <c r="DQ227" s="1056"/>
      <c r="DR227" s="1056"/>
      <c r="DS227" s="1056"/>
      <c r="DT227" s="1056"/>
      <c r="DU227" s="1056"/>
      <c r="DV227" s="1056"/>
      <c r="DW227" s="1056"/>
      <c r="DX227" s="1056"/>
      <c r="DY227" s="1056"/>
      <c r="DZ227" s="1056"/>
      <c r="EA227" s="1056"/>
      <c r="EB227" s="1056"/>
      <c r="EC227" s="1056"/>
      <c r="ED227" s="1056"/>
      <c r="EE227" s="1056"/>
      <c r="EF227" s="1056"/>
      <c r="EG227" s="1056"/>
      <c r="EH227" s="1056"/>
      <c r="EI227" s="1056"/>
      <c r="EJ227" s="1056"/>
      <c r="EK227" s="1056"/>
      <c r="EL227" s="1056"/>
      <c r="EM227" s="1056"/>
      <c r="EN227" s="1056"/>
      <c r="EO227" s="1056"/>
      <c r="EP227" s="1056"/>
      <c r="EQ227" s="1056"/>
      <c r="ER227" s="1056"/>
      <c r="ES227" s="1056"/>
      <c r="ET227" s="1056"/>
      <c r="EU227" s="1056"/>
      <c r="EV227" s="1056"/>
      <c r="EW227" s="1056"/>
      <c r="EX227" s="1056"/>
      <c r="EY227" s="1056"/>
      <c r="EZ227" s="1056"/>
      <c r="FA227" s="1056"/>
      <c r="FB227" s="1056"/>
      <c r="FC227" s="1056"/>
      <c r="FD227" s="1056"/>
      <c r="FE227" s="1056"/>
      <c r="FF227" s="1056"/>
      <c r="FG227" s="1056"/>
      <c r="FH227" s="1056"/>
      <c r="FI227" s="1056"/>
      <c r="FJ227" s="1056"/>
      <c r="FK227" s="1056"/>
      <c r="FL227" s="1056"/>
      <c r="FM227" s="1056"/>
      <c r="FN227" s="1056"/>
      <c r="FO227" s="1056"/>
      <c r="FP227" s="1056"/>
      <c r="FQ227" s="1056"/>
      <c r="FR227" s="1056"/>
      <c r="FS227" s="1056"/>
      <c r="FT227" s="1056"/>
      <c r="FU227" s="1056"/>
      <c r="FV227" s="1056"/>
      <c r="FW227" s="1056"/>
      <c r="FX227" s="1056"/>
      <c r="FY227" s="1056"/>
      <c r="FZ227" s="1056"/>
      <c r="GA227" s="1056"/>
      <c r="GB227" s="1056"/>
      <c r="GC227" s="1056"/>
      <c r="GD227" s="1056"/>
      <c r="GE227" s="1056"/>
      <c r="GF227" s="1056"/>
      <c r="GG227" s="1056"/>
      <c r="GH227" s="1056"/>
      <c r="GI227" s="1056"/>
      <c r="GJ227" s="1056"/>
      <c r="GK227" s="1056"/>
      <c r="GL227" s="1056"/>
      <c r="GM227" s="1056"/>
      <c r="GN227" s="1056"/>
      <c r="GO227" s="1056"/>
      <c r="GP227" s="1056"/>
      <c r="GQ227" s="1056"/>
      <c r="GR227" s="1056"/>
      <c r="GS227" s="1056"/>
      <c r="GT227" s="1056"/>
      <c r="GU227" s="1056"/>
      <c r="GV227" s="1056"/>
      <c r="GW227" s="1056"/>
      <c r="GX227" s="1056"/>
      <c r="GY227" s="1056"/>
      <c r="GZ227" s="1056"/>
      <c r="HA227" s="1056"/>
      <c r="HB227" s="1056"/>
      <c r="HC227" s="1056"/>
      <c r="HD227" s="1056"/>
      <c r="HE227" s="1056"/>
      <c r="HF227" s="1056"/>
      <c r="HG227" s="1056"/>
      <c r="HH227" s="1056"/>
      <c r="HI227" s="1056"/>
      <c r="HJ227" s="1056"/>
      <c r="HK227" s="1056"/>
      <c r="HL227" s="1056"/>
      <c r="HM227" s="1056"/>
      <c r="HN227" s="1056"/>
      <c r="HO227" s="1056"/>
      <c r="HP227" s="1056"/>
      <c r="HQ227" s="1056"/>
      <c r="HR227" s="1056"/>
      <c r="HS227" s="1056"/>
      <c r="HT227" s="1056"/>
      <c r="HU227" s="1056"/>
      <c r="HV227" s="1056"/>
      <c r="HW227" s="1056"/>
      <c r="HX227" s="1056"/>
      <c r="HY227" s="1056"/>
      <c r="HZ227" s="1056"/>
      <c r="IA227" s="1056"/>
      <c r="IB227" s="1056"/>
      <c r="IC227" s="1056"/>
      <c r="ID227" s="1056"/>
      <c r="IE227" s="1056"/>
      <c r="IF227" s="1056"/>
      <c r="IG227" s="1056"/>
      <c r="IH227" s="1056"/>
      <c r="II227" s="1056"/>
      <c r="IJ227" s="1056"/>
      <c r="IK227" s="1056"/>
      <c r="IL227" s="1056"/>
      <c r="IM227" s="1056"/>
      <c r="IN227" s="1056"/>
      <c r="IO227" s="1056"/>
      <c r="IP227" s="1056"/>
      <c r="IQ227" s="1056"/>
      <c r="IR227" s="1056"/>
    </row>
    <row r="228" spans="1:252" s="98" customFormat="1" ht="126">
      <c r="A228" s="353" t="s">
        <v>3955</v>
      </c>
      <c r="B228" s="353" t="s">
        <v>4006</v>
      </c>
      <c r="C228" s="388" t="s">
        <v>2432</v>
      </c>
      <c r="D228" s="388"/>
      <c r="E228" s="353"/>
      <c r="F228" s="388"/>
      <c r="G228" s="388"/>
      <c r="H228" s="388" t="s">
        <v>20</v>
      </c>
      <c r="I228" s="725">
        <v>54150</v>
      </c>
      <c r="J228" s="402" t="s">
        <v>320</v>
      </c>
      <c r="K228" s="353"/>
      <c r="L228" s="407">
        <v>54150</v>
      </c>
      <c r="M228" s="388" t="s">
        <v>3013</v>
      </c>
      <c r="N228" s="1293"/>
      <c r="O228" s="1293"/>
      <c r="P228" s="1293"/>
      <c r="Q228" s="1293"/>
      <c r="R228" s="1293"/>
      <c r="S228" s="1293"/>
      <c r="T228" s="1293"/>
      <c r="U228" s="1293"/>
      <c r="V228" s="1293"/>
      <c r="W228" s="1293"/>
      <c r="X228" s="1293"/>
      <c r="Y228" s="1293"/>
      <c r="Z228" s="1293"/>
      <c r="AA228" s="1293"/>
      <c r="AB228" s="1293"/>
      <c r="AC228" s="1293"/>
      <c r="AD228" s="1293"/>
      <c r="AE228" s="1293"/>
      <c r="AF228" s="1293"/>
      <c r="AG228" s="1293"/>
      <c r="AH228" s="1293"/>
      <c r="AI228" s="1293"/>
      <c r="AJ228" s="1293"/>
      <c r="AK228" s="1293"/>
      <c r="AL228" s="1293"/>
      <c r="AM228" s="1293"/>
      <c r="AN228" s="1293"/>
      <c r="AO228" s="1293"/>
      <c r="AP228" s="1293"/>
      <c r="AQ228" s="1293"/>
      <c r="AR228" s="1293"/>
      <c r="AS228" s="1293"/>
      <c r="AT228" s="1293"/>
      <c r="AU228" s="1293"/>
      <c r="AV228" s="1293"/>
      <c r="AW228" s="1293"/>
      <c r="AX228" s="1293"/>
      <c r="AY228" s="1293"/>
      <c r="AZ228" s="1293"/>
      <c r="BA228" s="1293"/>
      <c r="BB228" s="1293"/>
      <c r="BC228" s="1293"/>
      <c r="BD228" s="1293"/>
      <c r="BE228" s="1293"/>
      <c r="BF228" s="1293"/>
      <c r="BG228" s="1293"/>
      <c r="BH228" s="1293"/>
      <c r="BI228" s="1293"/>
      <c r="BJ228" s="1293"/>
      <c r="BK228" s="1293"/>
      <c r="BL228" s="1293"/>
      <c r="BM228" s="1293"/>
      <c r="BN228" s="1293"/>
      <c r="BO228" s="1293"/>
      <c r="BP228" s="1293"/>
      <c r="BQ228" s="1293"/>
      <c r="BR228" s="1293"/>
      <c r="BS228" s="1293"/>
      <c r="BT228" s="1293"/>
      <c r="BU228" s="1293"/>
      <c r="BV228" s="1293"/>
      <c r="BW228" s="1293"/>
      <c r="BX228" s="1293"/>
      <c r="BY228" s="1293"/>
      <c r="BZ228" s="1293"/>
      <c r="CA228" s="1293"/>
      <c r="CB228" s="1293"/>
      <c r="CC228" s="1293"/>
      <c r="CD228" s="1293"/>
      <c r="CE228" s="1293"/>
      <c r="CF228" s="1293"/>
      <c r="CG228" s="1293"/>
      <c r="CH228" s="1293"/>
      <c r="CI228" s="1293"/>
      <c r="CJ228" s="1293"/>
      <c r="CK228" s="1293"/>
      <c r="CL228" s="1293"/>
      <c r="CM228" s="1293"/>
      <c r="CN228" s="1293"/>
      <c r="CO228" s="1293"/>
      <c r="CP228" s="1293"/>
      <c r="CQ228" s="1293"/>
      <c r="CR228" s="1293"/>
      <c r="CS228" s="1293"/>
      <c r="CT228" s="1293"/>
      <c r="CU228" s="1293"/>
      <c r="CV228" s="1293"/>
      <c r="CW228" s="1293"/>
      <c r="CX228" s="1293"/>
      <c r="CY228" s="1293"/>
      <c r="CZ228" s="1293"/>
      <c r="DA228" s="1293"/>
      <c r="DB228" s="1293"/>
      <c r="DC228" s="1293"/>
      <c r="DD228" s="1293"/>
      <c r="DE228" s="1293"/>
      <c r="DF228" s="1293"/>
      <c r="DG228" s="1293"/>
      <c r="DH228" s="1293"/>
      <c r="DI228" s="1293"/>
      <c r="DJ228" s="1293"/>
      <c r="DK228" s="1293"/>
      <c r="DL228" s="1293"/>
      <c r="DM228" s="1293"/>
      <c r="DN228" s="1293"/>
      <c r="DO228" s="1293"/>
      <c r="DP228" s="1293"/>
      <c r="DQ228" s="1293"/>
      <c r="DR228" s="1293"/>
      <c r="DS228" s="1293"/>
      <c r="DT228" s="1293"/>
      <c r="DU228" s="1293"/>
      <c r="DV228" s="1293"/>
      <c r="DW228" s="1293"/>
      <c r="DX228" s="1293"/>
      <c r="DY228" s="1293"/>
      <c r="DZ228" s="1293"/>
      <c r="EA228" s="1293"/>
      <c r="EB228" s="1293"/>
      <c r="EC228" s="1293"/>
      <c r="ED228" s="1293"/>
      <c r="EE228" s="1293"/>
      <c r="EF228" s="1293"/>
      <c r="EG228" s="1293"/>
      <c r="EH228" s="1293"/>
      <c r="EI228" s="1293"/>
      <c r="EJ228" s="1293"/>
      <c r="EK228" s="1293"/>
      <c r="EL228" s="1293"/>
      <c r="EM228" s="1293"/>
      <c r="EN228" s="1293"/>
      <c r="EO228" s="1293"/>
      <c r="EP228" s="1293"/>
      <c r="EQ228" s="1293"/>
      <c r="ER228" s="1293"/>
      <c r="ES228" s="1293"/>
      <c r="ET228" s="1293"/>
      <c r="EU228" s="1293"/>
      <c r="EV228" s="1293"/>
      <c r="EW228" s="1293"/>
      <c r="EX228" s="1293"/>
      <c r="EY228" s="1293"/>
      <c r="EZ228" s="1293"/>
      <c r="FA228" s="1293"/>
      <c r="FB228" s="1293"/>
      <c r="FC228" s="1293"/>
      <c r="FD228" s="1293"/>
      <c r="FE228" s="1293"/>
      <c r="FF228" s="1293"/>
      <c r="FG228" s="1293"/>
      <c r="FH228" s="1293"/>
      <c r="FI228" s="1293"/>
      <c r="FJ228" s="1293"/>
      <c r="FK228" s="1293"/>
      <c r="FL228" s="1293"/>
      <c r="FM228" s="1293"/>
      <c r="FN228" s="1293"/>
      <c r="FO228" s="1293"/>
      <c r="FP228" s="1293"/>
      <c r="FQ228" s="1293"/>
      <c r="FR228" s="1293"/>
      <c r="FS228" s="1293"/>
      <c r="FT228" s="1293"/>
      <c r="FU228" s="1293"/>
      <c r="FV228" s="1293"/>
      <c r="FW228" s="1293"/>
      <c r="FX228" s="1293"/>
      <c r="FY228" s="1293"/>
      <c r="FZ228" s="1293"/>
      <c r="GA228" s="1293"/>
      <c r="GB228" s="1293"/>
      <c r="GC228" s="1293"/>
      <c r="GD228" s="1293"/>
      <c r="GE228" s="1293"/>
      <c r="GF228" s="1293"/>
      <c r="GG228" s="1293"/>
      <c r="GH228" s="1293"/>
      <c r="GI228" s="1293"/>
      <c r="GJ228" s="1293"/>
      <c r="GK228" s="1293"/>
      <c r="GL228" s="1293"/>
      <c r="GM228" s="1293"/>
      <c r="GN228" s="1293"/>
      <c r="GO228" s="1293"/>
      <c r="GP228" s="1293"/>
      <c r="GQ228" s="1293"/>
      <c r="GR228" s="1293"/>
      <c r="GS228" s="1293"/>
      <c r="GT228" s="1293"/>
      <c r="GU228" s="1293"/>
      <c r="GV228" s="1293"/>
      <c r="GW228" s="1293"/>
      <c r="GX228" s="1293"/>
      <c r="GY228" s="1293"/>
      <c r="GZ228" s="1293"/>
      <c r="HA228" s="1293"/>
      <c r="HB228" s="1293"/>
      <c r="HC228" s="1293"/>
      <c r="HD228" s="1293"/>
      <c r="HE228" s="1293"/>
      <c r="HF228" s="1293"/>
      <c r="HG228" s="1293"/>
      <c r="HH228" s="1293"/>
      <c r="HI228" s="1293"/>
      <c r="HJ228" s="1293"/>
      <c r="HK228" s="1293"/>
      <c r="HL228" s="1293"/>
      <c r="HM228" s="1293"/>
      <c r="HN228" s="1293"/>
      <c r="HO228" s="1293"/>
      <c r="HP228" s="1293"/>
      <c r="HQ228" s="1293"/>
      <c r="HR228" s="1293"/>
      <c r="HS228" s="1293"/>
      <c r="HT228" s="1293"/>
      <c r="HU228" s="1293"/>
      <c r="HV228" s="1293"/>
      <c r="HW228" s="1293"/>
      <c r="HX228" s="1293"/>
      <c r="HY228" s="1293"/>
      <c r="HZ228" s="1293"/>
      <c r="IA228" s="1293"/>
      <c r="IB228" s="1293"/>
      <c r="IC228" s="1293"/>
      <c r="ID228" s="1293"/>
      <c r="IE228" s="1293"/>
      <c r="IF228" s="1293"/>
      <c r="IG228" s="1293"/>
      <c r="IH228" s="1293"/>
      <c r="II228" s="1293"/>
      <c r="IJ228" s="1293"/>
      <c r="IK228" s="1293"/>
      <c r="IL228" s="1293"/>
      <c r="IM228" s="1293"/>
      <c r="IN228" s="1293"/>
      <c r="IO228" s="1293"/>
      <c r="IP228" s="1293"/>
      <c r="IQ228" s="1293"/>
      <c r="IR228" s="1293"/>
    </row>
    <row r="229" spans="1:252" s="35" customFormat="1" ht="42">
      <c r="A229" s="3"/>
      <c r="B229" s="4"/>
      <c r="C229" s="1303"/>
      <c r="D229" s="1303" t="s">
        <v>3827</v>
      </c>
      <c r="E229" s="5" t="s">
        <v>6</v>
      </c>
      <c r="F229" s="1303"/>
      <c r="G229" s="1303"/>
      <c r="H229" s="1303"/>
      <c r="I229" s="1303"/>
      <c r="J229" s="1304"/>
      <c r="K229" s="3"/>
      <c r="L229" s="1301"/>
      <c r="M229" s="1303" t="s">
        <v>3826</v>
      </c>
      <c r="N229" s="1056"/>
      <c r="O229" s="1056"/>
      <c r="P229" s="1056"/>
      <c r="Q229" s="1056"/>
      <c r="R229" s="1056"/>
      <c r="S229" s="1056"/>
      <c r="T229" s="1056"/>
      <c r="U229" s="1056"/>
      <c r="V229" s="1056"/>
      <c r="W229" s="1056"/>
      <c r="X229" s="1056"/>
      <c r="Y229" s="1056"/>
      <c r="Z229" s="1056"/>
      <c r="AA229" s="1056"/>
      <c r="AB229" s="1056"/>
      <c r="AC229" s="1056"/>
      <c r="AD229" s="1056"/>
      <c r="AE229" s="1056"/>
      <c r="AF229" s="1056"/>
      <c r="AG229" s="1056"/>
      <c r="AH229" s="1056"/>
      <c r="AI229" s="1056"/>
      <c r="AJ229" s="1056"/>
      <c r="AK229" s="1056"/>
      <c r="AL229" s="1056"/>
      <c r="AM229" s="1056"/>
      <c r="AN229" s="1056"/>
      <c r="AO229" s="1056"/>
      <c r="AP229" s="1056"/>
      <c r="AQ229" s="1056"/>
      <c r="AR229" s="1056"/>
      <c r="AS229" s="1056"/>
      <c r="AT229" s="1056"/>
      <c r="AU229" s="1056"/>
      <c r="AV229" s="1056"/>
      <c r="AW229" s="1056"/>
      <c r="AX229" s="1056"/>
      <c r="AY229" s="1056"/>
      <c r="AZ229" s="1056"/>
      <c r="BA229" s="1056"/>
      <c r="BB229" s="1056"/>
      <c r="BC229" s="1056"/>
      <c r="BD229" s="1056"/>
      <c r="BE229" s="1056"/>
      <c r="BF229" s="1056"/>
      <c r="BG229" s="1056"/>
      <c r="BH229" s="1056"/>
      <c r="BI229" s="1056"/>
      <c r="BJ229" s="1056"/>
      <c r="BK229" s="1056"/>
      <c r="BL229" s="1056"/>
      <c r="BM229" s="1056"/>
      <c r="BN229" s="1056"/>
      <c r="BO229" s="1056"/>
      <c r="BP229" s="1056"/>
      <c r="BQ229" s="1056"/>
      <c r="BR229" s="1056"/>
      <c r="BS229" s="1056"/>
      <c r="BT229" s="1056"/>
      <c r="BU229" s="1056"/>
      <c r="BV229" s="1056"/>
      <c r="BW229" s="1056"/>
      <c r="BX229" s="1056"/>
      <c r="BY229" s="1056"/>
      <c r="BZ229" s="1056"/>
      <c r="CA229" s="1056"/>
      <c r="CB229" s="1056"/>
      <c r="CC229" s="1056"/>
      <c r="CD229" s="1056"/>
      <c r="CE229" s="1056"/>
      <c r="CF229" s="1056"/>
      <c r="CG229" s="1056"/>
      <c r="CH229" s="1056"/>
      <c r="CI229" s="1056"/>
      <c r="CJ229" s="1056"/>
      <c r="CK229" s="1056"/>
      <c r="CL229" s="1056"/>
      <c r="CM229" s="1056"/>
      <c r="CN229" s="1056"/>
      <c r="CO229" s="1056"/>
      <c r="CP229" s="1056"/>
      <c r="CQ229" s="1056"/>
      <c r="CR229" s="1056"/>
      <c r="CS229" s="1056"/>
      <c r="CT229" s="1056"/>
      <c r="CU229" s="1056"/>
      <c r="CV229" s="1056"/>
      <c r="CW229" s="1056"/>
      <c r="CX229" s="1056"/>
      <c r="CY229" s="1056"/>
      <c r="CZ229" s="1056"/>
      <c r="DA229" s="1056"/>
      <c r="DB229" s="1056"/>
      <c r="DC229" s="1056"/>
      <c r="DD229" s="1056"/>
      <c r="DE229" s="1056"/>
      <c r="DF229" s="1056"/>
      <c r="DG229" s="1056"/>
      <c r="DH229" s="1056"/>
      <c r="DI229" s="1056"/>
      <c r="DJ229" s="1056"/>
      <c r="DK229" s="1056"/>
      <c r="DL229" s="1056"/>
      <c r="DM229" s="1056"/>
      <c r="DN229" s="1056"/>
      <c r="DO229" s="1056"/>
      <c r="DP229" s="1056"/>
      <c r="DQ229" s="1056"/>
      <c r="DR229" s="1056"/>
      <c r="DS229" s="1056"/>
      <c r="DT229" s="1056"/>
      <c r="DU229" s="1056"/>
      <c r="DV229" s="1056"/>
      <c r="DW229" s="1056"/>
      <c r="DX229" s="1056"/>
      <c r="DY229" s="1056"/>
      <c r="DZ229" s="1056"/>
      <c r="EA229" s="1056"/>
      <c r="EB229" s="1056"/>
      <c r="EC229" s="1056"/>
      <c r="ED229" s="1056"/>
      <c r="EE229" s="1056"/>
      <c r="EF229" s="1056"/>
      <c r="EG229" s="1056"/>
      <c r="EH229" s="1056"/>
      <c r="EI229" s="1056"/>
      <c r="EJ229" s="1056"/>
      <c r="EK229" s="1056"/>
      <c r="EL229" s="1056"/>
      <c r="EM229" s="1056"/>
      <c r="EN229" s="1056"/>
      <c r="EO229" s="1056"/>
      <c r="EP229" s="1056"/>
      <c r="EQ229" s="1056"/>
      <c r="ER229" s="1056"/>
      <c r="ES229" s="1056"/>
      <c r="ET229" s="1056"/>
      <c r="EU229" s="1056"/>
      <c r="EV229" s="1056"/>
      <c r="EW229" s="1056"/>
      <c r="EX229" s="1056"/>
      <c r="EY229" s="1056"/>
      <c r="EZ229" s="1056"/>
      <c r="FA229" s="1056"/>
      <c r="FB229" s="1056"/>
      <c r="FC229" s="1056"/>
      <c r="FD229" s="1056"/>
      <c r="FE229" s="1056"/>
      <c r="FF229" s="1056"/>
      <c r="FG229" s="1056"/>
      <c r="FH229" s="1056"/>
      <c r="FI229" s="1056"/>
      <c r="FJ229" s="1056"/>
      <c r="FK229" s="1056"/>
      <c r="FL229" s="1056"/>
      <c r="FM229" s="1056"/>
      <c r="FN229" s="1056"/>
      <c r="FO229" s="1056"/>
      <c r="FP229" s="1056"/>
      <c r="FQ229" s="1056"/>
      <c r="FR229" s="1056"/>
      <c r="FS229" s="1056"/>
      <c r="FT229" s="1056"/>
      <c r="FU229" s="1056"/>
      <c r="FV229" s="1056"/>
      <c r="FW229" s="1056"/>
      <c r="FX229" s="1056"/>
      <c r="FY229" s="1056"/>
      <c r="FZ229" s="1056"/>
      <c r="GA229" s="1056"/>
      <c r="GB229" s="1056"/>
      <c r="GC229" s="1056"/>
      <c r="GD229" s="1056"/>
      <c r="GE229" s="1056"/>
      <c r="GF229" s="1056"/>
      <c r="GG229" s="1056"/>
      <c r="GH229" s="1056"/>
      <c r="GI229" s="1056"/>
      <c r="GJ229" s="1056"/>
      <c r="GK229" s="1056"/>
      <c r="GL229" s="1056"/>
      <c r="GM229" s="1056"/>
      <c r="GN229" s="1056"/>
      <c r="GO229" s="1056"/>
      <c r="GP229" s="1056"/>
      <c r="GQ229" s="1056"/>
      <c r="GR229" s="1056"/>
      <c r="GS229" s="1056"/>
      <c r="GT229" s="1056"/>
      <c r="GU229" s="1056"/>
      <c r="GV229" s="1056"/>
      <c r="GW229" s="1056"/>
      <c r="GX229" s="1056"/>
      <c r="GY229" s="1056"/>
      <c r="GZ229" s="1056"/>
      <c r="HA229" s="1056"/>
      <c r="HB229" s="1056"/>
      <c r="HC229" s="1056"/>
      <c r="HD229" s="1056"/>
      <c r="HE229" s="1056"/>
      <c r="HF229" s="1056"/>
      <c r="HG229" s="1056"/>
      <c r="HH229" s="1056"/>
      <c r="HI229" s="1056"/>
      <c r="HJ229" s="1056"/>
      <c r="HK229" s="1056"/>
      <c r="HL229" s="1056"/>
      <c r="HM229" s="1056"/>
      <c r="HN229" s="1056"/>
      <c r="HO229" s="1056"/>
      <c r="HP229" s="1056"/>
      <c r="HQ229" s="1056"/>
      <c r="HR229" s="1056"/>
      <c r="HS229" s="1056"/>
      <c r="HT229" s="1056"/>
      <c r="HU229" s="1056"/>
      <c r="HV229" s="1056"/>
      <c r="HW229" s="1056"/>
      <c r="HX229" s="1056"/>
      <c r="HY229" s="1056"/>
      <c r="HZ229" s="1056"/>
      <c r="IA229" s="1056"/>
      <c r="IB229" s="1056"/>
      <c r="IC229" s="1056"/>
      <c r="ID229" s="1056"/>
      <c r="IE229" s="1056"/>
      <c r="IF229" s="1056"/>
      <c r="IG229" s="1056"/>
      <c r="IH229" s="1056"/>
      <c r="II229" s="1056"/>
      <c r="IJ229" s="1056"/>
      <c r="IK229" s="1056"/>
      <c r="IL229" s="1056"/>
      <c r="IM229" s="1056"/>
      <c r="IN229" s="1056"/>
      <c r="IO229" s="1056"/>
      <c r="IP229" s="1056"/>
      <c r="IQ229" s="1056"/>
      <c r="IR229" s="1056"/>
    </row>
    <row r="230" spans="1:252" s="35" customFormat="1">
      <c r="A230" s="409"/>
      <c r="B230" s="409"/>
      <c r="C230" s="442"/>
      <c r="D230" s="442" t="s">
        <v>3076</v>
      </c>
      <c r="E230" s="442" t="s">
        <v>437</v>
      </c>
      <c r="F230" s="442" t="s">
        <v>344</v>
      </c>
      <c r="G230" s="442" t="s">
        <v>438</v>
      </c>
      <c r="H230" s="442" t="s">
        <v>365</v>
      </c>
      <c r="I230" s="979">
        <v>3750</v>
      </c>
      <c r="J230" s="442"/>
      <c r="K230" s="442" t="s">
        <v>439</v>
      </c>
      <c r="L230" s="442"/>
      <c r="M230" s="442" t="s">
        <v>3825</v>
      </c>
      <c r="N230" s="1056"/>
      <c r="O230" s="1056"/>
      <c r="P230" s="1056"/>
      <c r="Q230" s="1056"/>
      <c r="R230" s="1056"/>
      <c r="S230" s="1056"/>
      <c r="T230" s="1056"/>
      <c r="U230" s="1056"/>
      <c r="V230" s="1056"/>
      <c r="W230" s="1056"/>
      <c r="X230" s="1056"/>
      <c r="Y230" s="1056"/>
      <c r="Z230" s="1056"/>
      <c r="AA230" s="1056"/>
      <c r="AB230" s="1056"/>
      <c r="AC230" s="1056"/>
      <c r="AD230" s="1056"/>
      <c r="AE230" s="1056"/>
      <c r="AF230" s="1056"/>
      <c r="AG230" s="1056"/>
      <c r="AH230" s="1056"/>
      <c r="AI230" s="1056"/>
      <c r="AJ230" s="1056"/>
      <c r="AK230" s="1056"/>
      <c r="AL230" s="1056"/>
      <c r="AM230" s="1056"/>
      <c r="AN230" s="1056"/>
      <c r="AO230" s="1056"/>
      <c r="AP230" s="1056"/>
      <c r="AQ230" s="1056"/>
      <c r="AR230" s="1056"/>
      <c r="AS230" s="1056"/>
      <c r="AT230" s="1056"/>
      <c r="AU230" s="1056"/>
      <c r="AV230" s="1056"/>
      <c r="AW230" s="1056"/>
      <c r="AX230" s="1056"/>
      <c r="AY230" s="1056"/>
      <c r="AZ230" s="1056"/>
      <c r="BA230" s="1056"/>
      <c r="BB230" s="1056"/>
      <c r="BC230" s="1056"/>
      <c r="BD230" s="1056"/>
      <c r="BE230" s="1056"/>
      <c r="BF230" s="1056"/>
      <c r="BG230" s="1056"/>
      <c r="BH230" s="1056"/>
      <c r="BI230" s="1056"/>
      <c r="BJ230" s="1056"/>
      <c r="BK230" s="1056"/>
      <c r="BL230" s="1056"/>
      <c r="BM230" s="1056"/>
      <c r="BN230" s="1056"/>
      <c r="BO230" s="1056"/>
      <c r="BP230" s="1056"/>
      <c r="BQ230" s="1056"/>
      <c r="BR230" s="1056"/>
      <c r="BS230" s="1056"/>
      <c r="BT230" s="1056"/>
      <c r="BU230" s="1056"/>
      <c r="BV230" s="1056"/>
      <c r="BW230" s="1056"/>
      <c r="BX230" s="1056"/>
      <c r="BY230" s="1056"/>
      <c r="BZ230" s="1056"/>
      <c r="CA230" s="1056"/>
      <c r="CB230" s="1056"/>
      <c r="CC230" s="1056"/>
      <c r="CD230" s="1056"/>
      <c r="CE230" s="1056"/>
      <c r="CF230" s="1056"/>
      <c r="CG230" s="1056"/>
      <c r="CH230" s="1056"/>
      <c r="CI230" s="1056"/>
      <c r="CJ230" s="1056"/>
      <c r="CK230" s="1056"/>
      <c r="CL230" s="1056"/>
      <c r="CM230" s="1056"/>
      <c r="CN230" s="1056"/>
      <c r="CO230" s="1056"/>
      <c r="CP230" s="1056"/>
      <c r="CQ230" s="1056"/>
      <c r="CR230" s="1056"/>
      <c r="CS230" s="1056"/>
      <c r="CT230" s="1056"/>
      <c r="CU230" s="1056"/>
      <c r="CV230" s="1056"/>
      <c r="CW230" s="1056"/>
      <c r="CX230" s="1056"/>
      <c r="CY230" s="1056"/>
      <c r="CZ230" s="1056"/>
      <c r="DA230" s="1056"/>
      <c r="DB230" s="1056"/>
      <c r="DC230" s="1056"/>
      <c r="DD230" s="1056"/>
      <c r="DE230" s="1056"/>
      <c r="DF230" s="1056"/>
      <c r="DG230" s="1056"/>
      <c r="DH230" s="1056"/>
      <c r="DI230" s="1056"/>
      <c r="DJ230" s="1056"/>
      <c r="DK230" s="1056"/>
      <c r="DL230" s="1056"/>
      <c r="DM230" s="1056"/>
      <c r="DN230" s="1056"/>
      <c r="DO230" s="1056"/>
      <c r="DP230" s="1056"/>
      <c r="DQ230" s="1056"/>
      <c r="DR230" s="1056"/>
      <c r="DS230" s="1056"/>
      <c r="DT230" s="1056"/>
      <c r="DU230" s="1056"/>
      <c r="DV230" s="1056"/>
      <c r="DW230" s="1056"/>
      <c r="DX230" s="1056"/>
      <c r="DY230" s="1056"/>
      <c r="DZ230" s="1056"/>
      <c r="EA230" s="1056"/>
      <c r="EB230" s="1056"/>
      <c r="EC230" s="1056"/>
      <c r="ED230" s="1056"/>
      <c r="EE230" s="1056"/>
      <c r="EF230" s="1056"/>
      <c r="EG230" s="1056"/>
      <c r="EH230" s="1056"/>
      <c r="EI230" s="1056"/>
      <c r="EJ230" s="1056"/>
      <c r="EK230" s="1056"/>
      <c r="EL230" s="1056"/>
      <c r="EM230" s="1056"/>
      <c r="EN230" s="1056"/>
      <c r="EO230" s="1056"/>
      <c r="EP230" s="1056"/>
      <c r="EQ230" s="1056"/>
      <c r="ER230" s="1056"/>
      <c r="ES230" s="1056"/>
      <c r="ET230" s="1056"/>
      <c r="EU230" s="1056"/>
      <c r="EV230" s="1056"/>
      <c r="EW230" s="1056"/>
      <c r="EX230" s="1056"/>
      <c r="EY230" s="1056"/>
      <c r="EZ230" s="1056"/>
      <c r="FA230" s="1056"/>
      <c r="FB230" s="1056"/>
      <c r="FC230" s="1056"/>
      <c r="FD230" s="1056"/>
      <c r="FE230" s="1056"/>
      <c r="FF230" s="1056"/>
      <c r="FG230" s="1056"/>
      <c r="FH230" s="1056"/>
      <c r="FI230" s="1056"/>
      <c r="FJ230" s="1056"/>
      <c r="FK230" s="1056"/>
      <c r="FL230" s="1056"/>
      <c r="FM230" s="1056"/>
      <c r="FN230" s="1056"/>
      <c r="FO230" s="1056"/>
      <c r="FP230" s="1056"/>
      <c r="FQ230" s="1056"/>
      <c r="FR230" s="1056"/>
      <c r="FS230" s="1056"/>
      <c r="FT230" s="1056"/>
      <c r="FU230" s="1056"/>
      <c r="FV230" s="1056"/>
      <c r="FW230" s="1056"/>
      <c r="FX230" s="1056"/>
      <c r="FY230" s="1056"/>
      <c r="FZ230" s="1056"/>
      <c r="GA230" s="1056"/>
      <c r="GB230" s="1056"/>
      <c r="GC230" s="1056"/>
      <c r="GD230" s="1056"/>
      <c r="GE230" s="1056"/>
      <c r="GF230" s="1056"/>
      <c r="GG230" s="1056"/>
      <c r="GH230" s="1056"/>
      <c r="GI230" s="1056"/>
      <c r="GJ230" s="1056"/>
      <c r="GK230" s="1056"/>
      <c r="GL230" s="1056"/>
      <c r="GM230" s="1056"/>
      <c r="GN230" s="1056"/>
      <c r="GO230" s="1056"/>
      <c r="GP230" s="1056"/>
      <c r="GQ230" s="1056"/>
      <c r="GR230" s="1056"/>
      <c r="GS230" s="1056"/>
      <c r="GT230" s="1056"/>
      <c r="GU230" s="1056"/>
      <c r="GV230" s="1056"/>
      <c r="GW230" s="1056"/>
      <c r="GX230" s="1056"/>
      <c r="GY230" s="1056"/>
      <c r="GZ230" s="1056"/>
      <c r="HA230" s="1056"/>
      <c r="HB230" s="1056"/>
      <c r="HC230" s="1056"/>
      <c r="HD230" s="1056"/>
      <c r="HE230" s="1056"/>
      <c r="HF230" s="1056"/>
      <c r="HG230" s="1056"/>
      <c r="HH230" s="1056"/>
      <c r="HI230" s="1056"/>
      <c r="HJ230" s="1056"/>
      <c r="HK230" s="1056"/>
      <c r="HL230" s="1056"/>
      <c r="HM230" s="1056"/>
      <c r="HN230" s="1056"/>
      <c r="HO230" s="1056"/>
      <c r="HP230" s="1056"/>
      <c r="HQ230" s="1056"/>
      <c r="HR230" s="1056"/>
      <c r="HS230" s="1056"/>
      <c r="HT230" s="1056"/>
      <c r="HU230" s="1056"/>
      <c r="HV230" s="1056"/>
      <c r="HW230" s="1056"/>
      <c r="HX230" s="1056"/>
      <c r="HY230" s="1056"/>
      <c r="HZ230" s="1056"/>
      <c r="IA230" s="1056"/>
      <c r="IB230" s="1056"/>
      <c r="IC230" s="1056"/>
      <c r="ID230" s="1056"/>
      <c r="IE230" s="1056"/>
      <c r="IF230" s="1056"/>
      <c r="IG230" s="1056"/>
      <c r="IH230" s="1056"/>
      <c r="II230" s="1056"/>
      <c r="IJ230" s="1056"/>
      <c r="IK230" s="1056"/>
      <c r="IL230" s="1056"/>
      <c r="IM230" s="1056"/>
      <c r="IN230" s="1056"/>
      <c r="IO230" s="1056"/>
      <c r="IP230" s="1056"/>
      <c r="IQ230" s="1056"/>
      <c r="IR230" s="1056"/>
    </row>
    <row r="231" spans="1:252" s="35" customFormat="1">
      <c r="A231" s="409"/>
      <c r="B231" s="409"/>
      <c r="C231" s="442"/>
      <c r="D231" s="442" t="s">
        <v>3077</v>
      </c>
      <c r="E231" s="442" t="s">
        <v>440</v>
      </c>
      <c r="F231" s="442" t="s">
        <v>441</v>
      </c>
      <c r="G231" s="442"/>
      <c r="H231" s="442" t="s">
        <v>442</v>
      </c>
      <c r="I231" s="442"/>
      <c r="J231" s="442"/>
      <c r="K231" s="904">
        <v>21551</v>
      </c>
      <c r="L231" s="442"/>
      <c r="M231" s="442"/>
      <c r="N231" s="1056"/>
      <c r="O231" s="1056"/>
      <c r="P231" s="1056"/>
      <c r="Q231" s="1056"/>
      <c r="R231" s="1056"/>
      <c r="S231" s="1056"/>
      <c r="T231" s="1056"/>
      <c r="U231" s="1056"/>
      <c r="V231" s="1056"/>
      <c r="W231" s="1056"/>
      <c r="X231" s="1056"/>
      <c r="Y231" s="1056"/>
      <c r="Z231" s="1056"/>
      <c r="AA231" s="1056"/>
      <c r="AB231" s="1056"/>
      <c r="AC231" s="1056"/>
      <c r="AD231" s="1056"/>
      <c r="AE231" s="1056"/>
      <c r="AF231" s="1056"/>
      <c r="AG231" s="1056"/>
      <c r="AH231" s="1056"/>
      <c r="AI231" s="1056"/>
      <c r="AJ231" s="1056"/>
      <c r="AK231" s="1056"/>
      <c r="AL231" s="1056"/>
      <c r="AM231" s="1056"/>
      <c r="AN231" s="1056"/>
      <c r="AO231" s="1056"/>
      <c r="AP231" s="1056"/>
      <c r="AQ231" s="1056"/>
      <c r="AR231" s="1056"/>
      <c r="AS231" s="1056"/>
      <c r="AT231" s="1056"/>
      <c r="AU231" s="1056"/>
      <c r="AV231" s="1056"/>
      <c r="AW231" s="1056"/>
      <c r="AX231" s="1056"/>
      <c r="AY231" s="1056"/>
      <c r="AZ231" s="1056"/>
      <c r="BA231" s="1056"/>
      <c r="BB231" s="1056"/>
      <c r="BC231" s="1056"/>
      <c r="BD231" s="1056"/>
      <c r="BE231" s="1056"/>
      <c r="BF231" s="1056"/>
      <c r="BG231" s="1056"/>
      <c r="BH231" s="1056"/>
      <c r="BI231" s="1056"/>
      <c r="BJ231" s="1056"/>
      <c r="BK231" s="1056"/>
      <c r="BL231" s="1056"/>
      <c r="BM231" s="1056"/>
      <c r="BN231" s="1056"/>
      <c r="BO231" s="1056"/>
      <c r="BP231" s="1056"/>
      <c r="BQ231" s="1056"/>
      <c r="BR231" s="1056"/>
      <c r="BS231" s="1056"/>
      <c r="BT231" s="1056"/>
      <c r="BU231" s="1056"/>
      <c r="BV231" s="1056"/>
      <c r="BW231" s="1056"/>
      <c r="BX231" s="1056"/>
      <c r="BY231" s="1056"/>
      <c r="BZ231" s="1056"/>
      <c r="CA231" s="1056"/>
      <c r="CB231" s="1056"/>
      <c r="CC231" s="1056"/>
      <c r="CD231" s="1056"/>
      <c r="CE231" s="1056"/>
      <c r="CF231" s="1056"/>
      <c r="CG231" s="1056"/>
      <c r="CH231" s="1056"/>
      <c r="CI231" s="1056"/>
      <c r="CJ231" s="1056"/>
      <c r="CK231" s="1056"/>
      <c r="CL231" s="1056"/>
      <c r="CM231" s="1056"/>
      <c r="CN231" s="1056"/>
      <c r="CO231" s="1056"/>
      <c r="CP231" s="1056"/>
      <c r="CQ231" s="1056"/>
      <c r="CR231" s="1056"/>
      <c r="CS231" s="1056"/>
      <c r="CT231" s="1056"/>
      <c r="CU231" s="1056"/>
      <c r="CV231" s="1056"/>
      <c r="CW231" s="1056"/>
      <c r="CX231" s="1056"/>
      <c r="CY231" s="1056"/>
      <c r="CZ231" s="1056"/>
      <c r="DA231" s="1056"/>
      <c r="DB231" s="1056"/>
      <c r="DC231" s="1056"/>
      <c r="DD231" s="1056"/>
      <c r="DE231" s="1056"/>
      <c r="DF231" s="1056"/>
      <c r="DG231" s="1056"/>
      <c r="DH231" s="1056"/>
      <c r="DI231" s="1056"/>
      <c r="DJ231" s="1056"/>
      <c r="DK231" s="1056"/>
      <c r="DL231" s="1056"/>
      <c r="DM231" s="1056"/>
      <c r="DN231" s="1056"/>
      <c r="DO231" s="1056"/>
      <c r="DP231" s="1056"/>
      <c r="DQ231" s="1056"/>
      <c r="DR231" s="1056"/>
      <c r="DS231" s="1056"/>
      <c r="DT231" s="1056"/>
      <c r="DU231" s="1056"/>
      <c r="DV231" s="1056"/>
      <c r="DW231" s="1056"/>
      <c r="DX231" s="1056"/>
      <c r="DY231" s="1056"/>
      <c r="DZ231" s="1056"/>
      <c r="EA231" s="1056"/>
      <c r="EB231" s="1056"/>
      <c r="EC231" s="1056"/>
      <c r="ED231" s="1056"/>
      <c r="EE231" s="1056"/>
      <c r="EF231" s="1056"/>
      <c r="EG231" s="1056"/>
      <c r="EH231" s="1056"/>
      <c r="EI231" s="1056"/>
      <c r="EJ231" s="1056"/>
      <c r="EK231" s="1056"/>
      <c r="EL231" s="1056"/>
      <c r="EM231" s="1056"/>
      <c r="EN231" s="1056"/>
      <c r="EO231" s="1056"/>
      <c r="EP231" s="1056"/>
      <c r="EQ231" s="1056"/>
      <c r="ER231" s="1056"/>
      <c r="ES231" s="1056"/>
      <c r="ET231" s="1056"/>
      <c r="EU231" s="1056"/>
      <c r="EV231" s="1056"/>
      <c r="EW231" s="1056"/>
      <c r="EX231" s="1056"/>
      <c r="EY231" s="1056"/>
      <c r="EZ231" s="1056"/>
      <c r="FA231" s="1056"/>
      <c r="FB231" s="1056"/>
      <c r="FC231" s="1056"/>
      <c r="FD231" s="1056"/>
      <c r="FE231" s="1056"/>
      <c r="FF231" s="1056"/>
      <c r="FG231" s="1056"/>
      <c r="FH231" s="1056"/>
      <c r="FI231" s="1056"/>
      <c r="FJ231" s="1056"/>
      <c r="FK231" s="1056"/>
      <c r="FL231" s="1056"/>
      <c r="FM231" s="1056"/>
      <c r="FN231" s="1056"/>
      <c r="FO231" s="1056"/>
      <c r="FP231" s="1056"/>
      <c r="FQ231" s="1056"/>
      <c r="FR231" s="1056"/>
      <c r="FS231" s="1056"/>
      <c r="FT231" s="1056"/>
      <c r="FU231" s="1056"/>
      <c r="FV231" s="1056"/>
      <c r="FW231" s="1056"/>
      <c r="FX231" s="1056"/>
      <c r="FY231" s="1056"/>
      <c r="FZ231" s="1056"/>
      <c r="GA231" s="1056"/>
      <c r="GB231" s="1056"/>
      <c r="GC231" s="1056"/>
      <c r="GD231" s="1056"/>
      <c r="GE231" s="1056"/>
      <c r="GF231" s="1056"/>
      <c r="GG231" s="1056"/>
      <c r="GH231" s="1056"/>
      <c r="GI231" s="1056"/>
      <c r="GJ231" s="1056"/>
      <c r="GK231" s="1056"/>
      <c r="GL231" s="1056"/>
      <c r="GM231" s="1056"/>
      <c r="GN231" s="1056"/>
      <c r="GO231" s="1056"/>
      <c r="GP231" s="1056"/>
      <c r="GQ231" s="1056"/>
      <c r="GR231" s="1056"/>
      <c r="GS231" s="1056"/>
      <c r="GT231" s="1056"/>
      <c r="GU231" s="1056"/>
      <c r="GV231" s="1056"/>
      <c r="GW231" s="1056"/>
      <c r="GX231" s="1056"/>
      <c r="GY231" s="1056"/>
      <c r="GZ231" s="1056"/>
      <c r="HA231" s="1056"/>
      <c r="HB231" s="1056"/>
      <c r="HC231" s="1056"/>
      <c r="HD231" s="1056"/>
      <c r="HE231" s="1056"/>
      <c r="HF231" s="1056"/>
      <c r="HG231" s="1056"/>
      <c r="HH231" s="1056"/>
      <c r="HI231" s="1056"/>
      <c r="HJ231" s="1056"/>
      <c r="HK231" s="1056"/>
      <c r="HL231" s="1056"/>
      <c r="HM231" s="1056"/>
      <c r="HN231" s="1056"/>
      <c r="HO231" s="1056"/>
      <c r="HP231" s="1056"/>
      <c r="HQ231" s="1056"/>
      <c r="HR231" s="1056"/>
      <c r="HS231" s="1056"/>
      <c r="HT231" s="1056"/>
      <c r="HU231" s="1056"/>
      <c r="HV231" s="1056"/>
      <c r="HW231" s="1056"/>
      <c r="HX231" s="1056"/>
      <c r="HY231" s="1056"/>
      <c r="HZ231" s="1056"/>
      <c r="IA231" s="1056"/>
      <c r="IB231" s="1056"/>
      <c r="IC231" s="1056"/>
      <c r="ID231" s="1056"/>
      <c r="IE231" s="1056"/>
      <c r="IF231" s="1056"/>
      <c r="IG231" s="1056"/>
      <c r="IH231" s="1056"/>
      <c r="II231" s="1056"/>
      <c r="IJ231" s="1056"/>
      <c r="IK231" s="1056"/>
      <c r="IL231" s="1056"/>
      <c r="IM231" s="1056"/>
      <c r="IN231" s="1056"/>
      <c r="IO231" s="1056"/>
      <c r="IP231" s="1056"/>
      <c r="IQ231" s="1056"/>
      <c r="IR231" s="1056"/>
    </row>
    <row r="232" spans="1:252" s="35" customFormat="1">
      <c r="A232" s="409"/>
      <c r="B232" s="409"/>
      <c r="C232" s="442"/>
      <c r="D232" s="442" t="s">
        <v>3078</v>
      </c>
      <c r="E232" s="442" t="s">
        <v>340</v>
      </c>
      <c r="F232" s="442" t="s">
        <v>443</v>
      </c>
      <c r="G232" s="442"/>
      <c r="H232" s="409" t="s">
        <v>444</v>
      </c>
      <c r="I232" s="442"/>
      <c r="J232" s="442"/>
      <c r="K232" s="442" t="s">
        <v>408</v>
      </c>
      <c r="L232" s="442"/>
      <c r="M232" s="442"/>
      <c r="N232" s="1056"/>
      <c r="O232" s="1056"/>
      <c r="P232" s="1056"/>
      <c r="Q232" s="1056"/>
      <c r="R232" s="1056"/>
      <c r="S232" s="1056"/>
      <c r="T232" s="1056"/>
      <c r="U232" s="1056"/>
      <c r="V232" s="1056"/>
      <c r="W232" s="1056"/>
      <c r="X232" s="1056"/>
      <c r="Y232" s="1056"/>
      <c r="Z232" s="1056"/>
      <c r="AA232" s="1056"/>
      <c r="AB232" s="1056"/>
      <c r="AC232" s="1056"/>
      <c r="AD232" s="1056"/>
      <c r="AE232" s="1056"/>
      <c r="AF232" s="1056"/>
      <c r="AG232" s="1056"/>
      <c r="AH232" s="1056"/>
      <c r="AI232" s="1056"/>
      <c r="AJ232" s="1056"/>
      <c r="AK232" s="1056"/>
      <c r="AL232" s="1056"/>
      <c r="AM232" s="1056"/>
      <c r="AN232" s="1056"/>
      <c r="AO232" s="1056"/>
      <c r="AP232" s="1056"/>
      <c r="AQ232" s="1056"/>
      <c r="AR232" s="1056"/>
      <c r="AS232" s="1056"/>
      <c r="AT232" s="1056"/>
      <c r="AU232" s="1056"/>
      <c r="AV232" s="1056"/>
      <c r="AW232" s="1056"/>
      <c r="AX232" s="1056"/>
      <c r="AY232" s="1056"/>
      <c r="AZ232" s="1056"/>
      <c r="BA232" s="1056"/>
      <c r="BB232" s="1056"/>
      <c r="BC232" s="1056"/>
      <c r="BD232" s="1056"/>
      <c r="BE232" s="1056"/>
      <c r="BF232" s="1056"/>
      <c r="BG232" s="1056"/>
      <c r="BH232" s="1056"/>
      <c r="BI232" s="1056"/>
      <c r="BJ232" s="1056"/>
      <c r="BK232" s="1056"/>
      <c r="BL232" s="1056"/>
      <c r="BM232" s="1056"/>
      <c r="BN232" s="1056"/>
      <c r="BO232" s="1056"/>
      <c r="BP232" s="1056"/>
      <c r="BQ232" s="1056"/>
      <c r="BR232" s="1056"/>
      <c r="BS232" s="1056"/>
      <c r="BT232" s="1056"/>
      <c r="BU232" s="1056"/>
      <c r="BV232" s="1056"/>
      <c r="BW232" s="1056"/>
      <c r="BX232" s="1056"/>
      <c r="BY232" s="1056"/>
      <c r="BZ232" s="1056"/>
      <c r="CA232" s="1056"/>
      <c r="CB232" s="1056"/>
      <c r="CC232" s="1056"/>
      <c r="CD232" s="1056"/>
      <c r="CE232" s="1056"/>
      <c r="CF232" s="1056"/>
      <c r="CG232" s="1056"/>
      <c r="CH232" s="1056"/>
      <c r="CI232" s="1056"/>
      <c r="CJ232" s="1056"/>
      <c r="CK232" s="1056"/>
      <c r="CL232" s="1056"/>
      <c r="CM232" s="1056"/>
      <c r="CN232" s="1056"/>
      <c r="CO232" s="1056"/>
      <c r="CP232" s="1056"/>
      <c r="CQ232" s="1056"/>
      <c r="CR232" s="1056"/>
      <c r="CS232" s="1056"/>
      <c r="CT232" s="1056"/>
      <c r="CU232" s="1056"/>
      <c r="CV232" s="1056"/>
      <c r="CW232" s="1056"/>
      <c r="CX232" s="1056"/>
      <c r="CY232" s="1056"/>
      <c r="CZ232" s="1056"/>
      <c r="DA232" s="1056"/>
      <c r="DB232" s="1056"/>
      <c r="DC232" s="1056"/>
      <c r="DD232" s="1056"/>
      <c r="DE232" s="1056"/>
      <c r="DF232" s="1056"/>
      <c r="DG232" s="1056"/>
      <c r="DH232" s="1056"/>
      <c r="DI232" s="1056"/>
      <c r="DJ232" s="1056"/>
      <c r="DK232" s="1056"/>
      <c r="DL232" s="1056"/>
      <c r="DM232" s="1056"/>
      <c r="DN232" s="1056"/>
      <c r="DO232" s="1056"/>
      <c r="DP232" s="1056"/>
      <c r="DQ232" s="1056"/>
      <c r="DR232" s="1056"/>
      <c r="DS232" s="1056"/>
      <c r="DT232" s="1056"/>
      <c r="DU232" s="1056"/>
      <c r="DV232" s="1056"/>
      <c r="DW232" s="1056"/>
      <c r="DX232" s="1056"/>
      <c r="DY232" s="1056"/>
      <c r="DZ232" s="1056"/>
      <c r="EA232" s="1056"/>
      <c r="EB232" s="1056"/>
      <c r="EC232" s="1056"/>
      <c r="ED232" s="1056"/>
      <c r="EE232" s="1056"/>
      <c r="EF232" s="1056"/>
      <c r="EG232" s="1056"/>
      <c r="EH232" s="1056"/>
      <c r="EI232" s="1056"/>
      <c r="EJ232" s="1056"/>
      <c r="EK232" s="1056"/>
      <c r="EL232" s="1056"/>
      <c r="EM232" s="1056"/>
      <c r="EN232" s="1056"/>
      <c r="EO232" s="1056"/>
      <c r="EP232" s="1056"/>
      <c r="EQ232" s="1056"/>
      <c r="ER232" s="1056"/>
      <c r="ES232" s="1056"/>
      <c r="ET232" s="1056"/>
      <c r="EU232" s="1056"/>
      <c r="EV232" s="1056"/>
      <c r="EW232" s="1056"/>
      <c r="EX232" s="1056"/>
      <c r="EY232" s="1056"/>
      <c r="EZ232" s="1056"/>
      <c r="FA232" s="1056"/>
      <c r="FB232" s="1056"/>
      <c r="FC232" s="1056"/>
      <c r="FD232" s="1056"/>
      <c r="FE232" s="1056"/>
      <c r="FF232" s="1056"/>
      <c r="FG232" s="1056"/>
      <c r="FH232" s="1056"/>
      <c r="FI232" s="1056"/>
      <c r="FJ232" s="1056"/>
      <c r="FK232" s="1056"/>
      <c r="FL232" s="1056"/>
      <c r="FM232" s="1056"/>
      <c r="FN232" s="1056"/>
      <c r="FO232" s="1056"/>
      <c r="FP232" s="1056"/>
      <c r="FQ232" s="1056"/>
      <c r="FR232" s="1056"/>
      <c r="FS232" s="1056"/>
      <c r="FT232" s="1056"/>
      <c r="FU232" s="1056"/>
      <c r="FV232" s="1056"/>
      <c r="FW232" s="1056"/>
      <c r="FX232" s="1056"/>
      <c r="FY232" s="1056"/>
      <c r="FZ232" s="1056"/>
      <c r="GA232" s="1056"/>
      <c r="GB232" s="1056"/>
      <c r="GC232" s="1056"/>
      <c r="GD232" s="1056"/>
      <c r="GE232" s="1056"/>
      <c r="GF232" s="1056"/>
      <c r="GG232" s="1056"/>
      <c r="GH232" s="1056"/>
      <c r="GI232" s="1056"/>
      <c r="GJ232" s="1056"/>
      <c r="GK232" s="1056"/>
      <c r="GL232" s="1056"/>
      <c r="GM232" s="1056"/>
      <c r="GN232" s="1056"/>
      <c r="GO232" s="1056"/>
      <c r="GP232" s="1056"/>
      <c r="GQ232" s="1056"/>
      <c r="GR232" s="1056"/>
      <c r="GS232" s="1056"/>
      <c r="GT232" s="1056"/>
      <c r="GU232" s="1056"/>
      <c r="GV232" s="1056"/>
      <c r="GW232" s="1056"/>
      <c r="GX232" s="1056"/>
      <c r="GY232" s="1056"/>
      <c r="GZ232" s="1056"/>
      <c r="HA232" s="1056"/>
      <c r="HB232" s="1056"/>
      <c r="HC232" s="1056"/>
      <c r="HD232" s="1056"/>
      <c r="HE232" s="1056"/>
      <c r="HF232" s="1056"/>
      <c r="HG232" s="1056"/>
      <c r="HH232" s="1056"/>
      <c r="HI232" s="1056"/>
      <c r="HJ232" s="1056"/>
      <c r="HK232" s="1056"/>
      <c r="HL232" s="1056"/>
      <c r="HM232" s="1056"/>
      <c r="HN232" s="1056"/>
      <c r="HO232" s="1056"/>
      <c r="HP232" s="1056"/>
      <c r="HQ232" s="1056"/>
      <c r="HR232" s="1056"/>
      <c r="HS232" s="1056"/>
      <c r="HT232" s="1056"/>
      <c r="HU232" s="1056"/>
      <c r="HV232" s="1056"/>
      <c r="HW232" s="1056"/>
      <c r="HX232" s="1056"/>
      <c r="HY232" s="1056"/>
      <c r="HZ232" s="1056"/>
      <c r="IA232" s="1056"/>
      <c r="IB232" s="1056"/>
      <c r="IC232" s="1056"/>
      <c r="ID232" s="1056"/>
      <c r="IE232" s="1056"/>
      <c r="IF232" s="1056"/>
      <c r="IG232" s="1056"/>
      <c r="IH232" s="1056"/>
      <c r="II232" s="1056"/>
      <c r="IJ232" s="1056"/>
      <c r="IK232" s="1056"/>
      <c r="IL232" s="1056"/>
      <c r="IM232" s="1056"/>
      <c r="IN232" s="1056"/>
      <c r="IO232" s="1056"/>
      <c r="IP232" s="1056"/>
      <c r="IQ232" s="1056"/>
      <c r="IR232" s="1056"/>
    </row>
    <row r="233" spans="1:252" s="35" customFormat="1">
      <c r="A233" s="409"/>
      <c r="B233" s="409"/>
      <c r="C233" s="442"/>
      <c r="D233" s="442" t="s">
        <v>445</v>
      </c>
      <c r="E233" s="442"/>
      <c r="F233" s="442" t="s">
        <v>332</v>
      </c>
      <c r="G233" s="442" t="s">
        <v>446</v>
      </c>
      <c r="H233" s="442" t="s">
        <v>369</v>
      </c>
      <c r="I233" s="979">
        <v>21000</v>
      </c>
      <c r="J233" s="442"/>
      <c r="K233" s="904">
        <v>21671</v>
      </c>
      <c r="L233" s="442"/>
      <c r="M233" s="442"/>
      <c r="N233" s="1056"/>
      <c r="O233" s="1056"/>
      <c r="P233" s="1056"/>
      <c r="Q233" s="1056"/>
      <c r="R233" s="1056"/>
      <c r="S233" s="1056"/>
      <c r="T233" s="1056"/>
      <c r="U233" s="1056"/>
      <c r="V233" s="1056"/>
      <c r="W233" s="1056"/>
      <c r="X233" s="1056"/>
      <c r="Y233" s="1056"/>
      <c r="Z233" s="1056"/>
      <c r="AA233" s="1056"/>
      <c r="AB233" s="1056"/>
      <c r="AC233" s="1056"/>
      <c r="AD233" s="1056"/>
      <c r="AE233" s="1056"/>
      <c r="AF233" s="1056"/>
      <c r="AG233" s="1056"/>
      <c r="AH233" s="1056"/>
      <c r="AI233" s="1056"/>
      <c r="AJ233" s="1056"/>
      <c r="AK233" s="1056"/>
      <c r="AL233" s="1056"/>
      <c r="AM233" s="1056"/>
      <c r="AN233" s="1056"/>
      <c r="AO233" s="1056"/>
      <c r="AP233" s="1056"/>
      <c r="AQ233" s="1056"/>
      <c r="AR233" s="1056"/>
      <c r="AS233" s="1056"/>
      <c r="AT233" s="1056"/>
      <c r="AU233" s="1056"/>
      <c r="AV233" s="1056"/>
      <c r="AW233" s="1056"/>
      <c r="AX233" s="1056"/>
      <c r="AY233" s="1056"/>
      <c r="AZ233" s="1056"/>
      <c r="BA233" s="1056"/>
      <c r="BB233" s="1056"/>
      <c r="BC233" s="1056"/>
      <c r="BD233" s="1056"/>
      <c r="BE233" s="1056"/>
      <c r="BF233" s="1056"/>
      <c r="BG233" s="1056"/>
      <c r="BH233" s="1056"/>
      <c r="BI233" s="1056"/>
      <c r="BJ233" s="1056"/>
      <c r="BK233" s="1056"/>
      <c r="BL233" s="1056"/>
      <c r="BM233" s="1056"/>
      <c r="BN233" s="1056"/>
      <c r="BO233" s="1056"/>
      <c r="BP233" s="1056"/>
      <c r="BQ233" s="1056"/>
      <c r="BR233" s="1056"/>
      <c r="BS233" s="1056"/>
      <c r="BT233" s="1056"/>
      <c r="BU233" s="1056"/>
      <c r="BV233" s="1056"/>
      <c r="BW233" s="1056"/>
      <c r="BX233" s="1056"/>
      <c r="BY233" s="1056"/>
      <c r="BZ233" s="1056"/>
      <c r="CA233" s="1056"/>
      <c r="CB233" s="1056"/>
      <c r="CC233" s="1056"/>
      <c r="CD233" s="1056"/>
      <c r="CE233" s="1056"/>
      <c r="CF233" s="1056"/>
      <c r="CG233" s="1056"/>
      <c r="CH233" s="1056"/>
      <c r="CI233" s="1056"/>
      <c r="CJ233" s="1056"/>
      <c r="CK233" s="1056"/>
      <c r="CL233" s="1056"/>
      <c r="CM233" s="1056"/>
      <c r="CN233" s="1056"/>
      <c r="CO233" s="1056"/>
      <c r="CP233" s="1056"/>
      <c r="CQ233" s="1056"/>
      <c r="CR233" s="1056"/>
      <c r="CS233" s="1056"/>
      <c r="CT233" s="1056"/>
      <c r="CU233" s="1056"/>
      <c r="CV233" s="1056"/>
      <c r="CW233" s="1056"/>
      <c r="CX233" s="1056"/>
      <c r="CY233" s="1056"/>
      <c r="CZ233" s="1056"/>
      <c r="DA233" s="1056"/>
      <c r="DB233" s="1056"/>
      <c r="DC233" s="1056"/>
      <c r="DD233" s="1056"/>
      <c r="DE233" s="1056"/>
      <c r="DF233" s="1056"/>
      <c r="DG233" s="1056"/>
      <c r="DH233" s="1056"/>
      <c r="DI233" s="1056"/>
      <c r="DJ233" s="1056"/>
      <c r="DK233" s="1056"/>
      <c r="DL233" s="1056"/>
      <c r="DM233" s="1056"/>
      <c r="DN233" s="1056"/>
      <c r="DO233" s="1056"/>
      <c r="DP233" s="1056"/>
      <c r="DQ233" s="1056"/>
      <c r="DR233" s="1056"/>
      <c r="DS233" s="1056"/>
      <c r="DT233" s="1056"/>
      <c r="DU233" s="1056"/>
      <c r="DV233" s="1056"/>
      <c r="DW233" s="1056"/>
      <c r="DX233" s="1056"/>
      <c r="DY233" s="1056"/>
      <c r="DZ233" s="1056"/>
      <c r="EA233" s="1056"/>
      <c r="EB233" s="1056"/>
      <c r="EC233" s="1056"/>
      <c r="ED233" s="1056"/>
      <c r="EE233" s="1056"/>
      <c r="EF233" s="1056"/>
      <c r="EG233" s="1056"/>
      <c r="EH233" s="1056"/>
      <c r="EI233" s="1056"/>
      <c r="EJ233" s="1056"/>
      <c r="EK233" s="1056"/>
      <c r="EL233" s="1056"/>
      <c r="EM233" s="1056"/>
      <c r="EN233" s="1056"/>
      <c r="EO233" s="1056"/>
      <c r="EP233" s="1056"/>
      <c r="EQ233" s="1056"/>
      <c r="ER233" s="1056"/>
      <c r="ES233" s="1056"/>
      <c r="ET233" s="1056"/>
      <c r="EU233" s="1056"/>
      <c r="EV233" s="1056"/>
      <c r="EW233" s="1056"/>
      <c r="EX233" s="1056"/>
      <c r="EY233" s="1056"/>
      <c r="EZ233" s="1056"/>
      <c r="FA233" s="1056"/>
      <c r="FB233" s="1056"/>
      <c r="FC233" s="1056"/>
      <c r="FD233" s="1056"/>
      <c r="FE233" s="1056"/>
      <c r="FF233" s="1056"/>
      <c r="FG233" s="1056"/>
      <c r="FH233" s="1056"/>
      <c r="FI233" s="1056"/>
      <c r="FJ233" s="1056"/>
      <c r="FK233" s="1056"/>
      <c r="FL233" s="1056"/>
      <c r="FM233" s="1056"/>
      <c r="FN233" s="1056"/>
      <c r="FO233" s="1056"/>
      <c r="FP233" s="1056"/>
      <c r="FQ233" s="1056"/>
      <c r="FR233" s="1056"/>
      <c r="FS233" s="1056"/>
      <c r="FT233" s="1056"/>
      <c r="FU233" s="1056"/>
      <c r="FV233" s="1056"/>
      <c r="FW233" s="1056"/>
      <c r="FX233" s="1056"/>
      <c r="FY233" s="1056"/>
      <c r="FZ233" s="1056"/>
      <c r="GA233" s="1056"/>
      <c r="GB233" s="1056"/>
      <c r="GC233" s="1056"/>
      <c r="GD233" s="1056"/>
      <c r="GE233" s="1056"/>
      <c r="GF233" s="1056"/>
      <c r="GG233" s="1056"/>
      <c r="GH233" s="1056"/>
      <c r="GI233" s="1056"/>
      <c r="GJ233" s="1056"/>
      <c r="GK233" s="1056"/>
      <c r="GL233" s="1056"/>
      <c r="GM233" s="1056"/>
      <c r="GN233" s="1056"/>
      <c r="GO233" s="1056"/>
      <c r="GP233" s="1056"/>
      <c r="GQ233" s="1056"/>
      <c r="GR233" s="1056"/>
      <c r="GS233" s="1056"/>
      <c r="GT233" s="1056"/>
      <c r="GU233" s="1056"/>
      <c r="GV233" s="1056"/>
      <c r="GW233" s="1056"/>
      <c r="GX233" s="1056"/>
      <c r="GY233" s="1056"/>
      <c r="GZ233" s="1056"/>
      <c r="HA233" s="1056"/>
      <c r="HB233" s="1056"/>
      <c r="HC233" s="1056"/>
      <c r="HD233" s="1056"/>
      <c r="HE233" s="1056"/>
      <c r="HF233" s="1056"/>
      <c r="HG233" s="1056"/>
      <c r="HH233" s="1056"/>
      <c r="HI233" s="1056"/>
      <c r="HJ233" s="1056"/>
      <c r="HK233" s="1056"/>
      <c r="HL233" s="1056"/>
      <c r="HM233" s="1056"/>
      <c r="HN233" s="1056"/>
      <c r="HO233" s="1056"/>
      <c r="HP233" s="1056"/>
      <c r="HQ233" s="1056"/>
      <c r="HR233" s="1056"/>
      <c r="HS233" s="1056"/>
      <c r="HT233" s="1056"/>
      <c r="HU233" s="1056"/>
      <c r="HV233" s="1056"/>
      <c r="HW233" s="1056"/>
      <c r="HX233" s="1056"/>
      <c r="HY233" s="1056"/>
      <c r="HZ233" s="1056"/>
      <c r="IA233" s="1056"/>
      <c r="IB233" s="1056"/>
      <c r="IC233" s="1056"/>
      <c r="ID233" s="1056"/>
      <c r="IE233" s="1056"/>
      <c r="IF233" s="1056"/>
      <c r="IG233" s="1056"/>
      <c r="IH233" s="1056"/>
      <c r="II233" s="1056"/>
      <c r="IJ233" s="1056"/>
      <c r="IK233" s="1056"/>
      <c r="IL233" s="1056"/>
      <c r="IM233" s="1056"/>
      <c r="IN233" s="1056"/>
      <c r="IO233" s="1056"/>
      <c r="IP233" s="1056"/>
      <c r="IQ233" s="1056"/>
      <c r="IR233" s="1056"/>
    </row>
    <row r="234" spans="1:252" s="35" customFormat="1">
      <c r="A234" s="409"/>
      <c r="B234" s="409"/>
      <c r="C234" s="442"/>
      <c r="D234" s="442" t="s">
        <v>3079</v>
      </c>
      <c r="E234" s="442"/>
      <c r="F234" s="442"/>
      <c r="G234" s="442"/>
      <c r="H234" s="442" t="s">
        <v>448</v>
      </c>
      <c r="I234" s="442"/>
      <c r="J234" s="442"/>
      <c r="K234" s="442" t="s">
        <v>419</v>
      </c>
      <c r="L234" s="442"/>
      <c r="M234" s="442"/>
      <c r="N234" s="1056"/>
      <c r="O234" s="1056"/>
      <c r="P234" s="1056"/>
      <c r="Q234" s="1056"/>
      <c r="R234" s="1056"/>
      <c r="S234" s="1056"/>
      <c r="T234" s="1056"/>
      <c r="U234" s="1056"/>
      <c r="V234" s="1056"/>
      <c r="W234" s="1056"/>
      <c r="X234" s="1056"/>
      <c r="Y234" s="1056"/>
      <c r="Z234" s="1056"/>
      <c r="AA234" s="1056"/>
      <c r="AB234" s="1056"/>
      <c r="AC234" s="1056"/>
      <c r="AD234" s="1056"/>
      <c r="AE234" s="1056"/>
      <c r="AF234" s="1056"/>
      <c r="AG234" s="1056"/>
      <c r="AH234" s="1056"/>
      <c r="AI234" s="1056"/>
      <c r="AJ234" s="1056"/>
      <c r="AK234" s="1056"/>
      <c r="AL234" s="1056"/>
      <c r="AM234" s="1056"/>
      <c r="AN234" s="1056"/>
      <c r="AO234" s="1056"/>
      <c r="AP234" s="1056"/>
      <c r="AQ234" s="1056"/>
      <c r="AR234" s="1056"/>
      <c r="AS234" s="1056"/>
      <c r="AT234" s="1056"/>
      <c r="AU234" s="1056"/>
      <c r="AV234" s="1056"/>
      <c r="AW234" s="1056"/>
      <c r="AX234" s="1056"/>
      <c r="AY234" s="1056"/>
      <c r="AZ234" s="1056"/>
      <c r="BA234" s="1056"/>
      <c r="BB234" s="1056"/>
      <c r="BC234" s="1056"/>
      <c r="BD234" s="1056"/>
      <c r="BE234" s="1056"/>
      <c r="BF234" s="1056"/>
      <c r="BG234" s="1056"/>
      <c r="BH234" s="1056"/>
      <c r="BI234" s="1056"/>
      <c r="BJ234" s="1056"/>
      <c r="BK234" s="1056"/>
      <c r="BL234" s="1056"/>
      <c r="BM234" s="1056"/>
      <c r="BN234" s="1056"/>
      <c r="BO234" s="1056"/>
      <c r="BP234" s="1056"/>
      <c r="BQ234" s="1056"/>
      <c r="BR234" s="1056"/>
      <c r="BS234" s="1056"/>
      <c r="BT234" s="1056"/>
      <c r="BU234" s="1056"/>
      <c r="BV234" s="1056"/>
      <c r="BW234" s="1056"/>
      <c r="BX234" s="1056"/>
      <c r="BY234" s="1056"/>
      <c r="BZ234" s="1056"/>
      <c r="CA234" s="1056"/>
      <c r="CB234" s="1056"/>
      <c r="CC234" s="1056"/>
      <c r="CD234" s="1056"/>
      <c r="CE234" s="1056"/>
      <c r="CF234" s="1056"/>
      <c r="CG234" s="1056"/>
      <c r="CH234" s="1056"/>
      <c r="CI234" s="1056"/>
      <c r="CJ234" s="1056"/>
      <c r="CK234" s="1056"/>
      <c r="CL234" s="1056"/>
      <c r="CM234" s="1056"/>
      <c r="CN234" s="1056"/>
      <c r="CO234" s="1056"/>
      <c r="CP234" s="1056"/>
      <c r="CQ234" s="1056"/>
      <c r="CR234" s="1056"/>
      <c r="CS234" s="1056"/>
      <c r="CT234" s="1056"/>
      <c r="CU234" s="1056"/>
      <c r="CV234" s="1056"/>
      <c r="CW234" s="1056"/>
      <c r="CX234" s="1056"/>
      <c r="CY234" s="1056"/>
      <c r="CZ234" s="1056"/>
      <c r="DA234" s="1056"/>
      <c r="DB234" s="1056"/>
      <c r="DC234" s="1056"/>
      <c r="DD234" s="1056"/>
      <c r="DE234" s="1056"/>
      <c r="DF234" s="1056"/>
      <c r="DG234" s="1056"/>
      <c r="DH234" s="1056"/>
      <c r="DI234" s="1056"/>
      <c r="DJ234" s="1056"/>
      <c r="DK234" s="1056"/>
      <c r="DL234" s="1056"/>
      <c r="DM234" s="1056"/>
      <c r="DN234" s="1056"/>
      <c r="DO234" s="1056"/>
      <c r="DP234" s="1056"/>
      <c r="DQ234" s="1056"/>
      <c r="DR234" s="1056"/>
      <c r="DS234" s="1056"/>
      <c r="DT234" s="1056"/>
      <c r="DU234" s="1056"/>
      <c r="DV234" s="1056"/>
      <c r="DW234" s="1056"/>
      <c r="DX234" s="1056"/>
      <c r="DY234" s="1056"/>
      <c r="DZ234" s="1056"/>
      <c r="EA234" s="1056"/>
      <c r="EB234" s="1056"/>
      <c r="EC234" s="1056"/>
      <c r="ED234" s="1056"/>
      <c r="EE234" s="1056"/>
      <c r="EF234" s="1056"/>
      <c r="EG234" s="1056"/>
      <c r="EH234" s="1056"/>
      <c r="EI234" s="1056"/>
      <c r="EJ234" s="1056"/>
      <c r="EK234" s="1056"/>
      <c r="EL234" s="1056"/>
      <c r="EM234" s="1056"/>
      <c r="EN234" s="1056"/>
      <c r="EO234" s="1056"/>
      <c r="EP234" s="1056"/>
      <c r="EQ234" s="1056"/>
      <c r="ER234" s="1056"/>
      <c r="ES234" s="1056"/>
      <c r="ET234" s="1056"/>
      <c r="EU234" s="1056"/>
      <c r="EV234" s="1056"/>
      <c r="EW234" s="1056"/>
      <c r="EX234" s="1056"/>
      <c r="EY234" s="1056"/>
      <c r="EZ234" s="1056"/>
      <c r="FA234" s="1056"/>
      <c r="FB234" s="1056"/>
      <c r="FC234" s="1056"/>
      <c r="FD234" s="1056"/>
      <c r="FE234" s="1056"/>
      <c r="FF234" s="1056"/>
      <c r="FG234" s="1056"/>
      <c r="FH234" s="1056"/>
      <c r="FI234" s="1056"/>
      <c r="FJ234" s="1056"/>
      <c r="FK234" s="1056"/>
      <c r="FL234" s="1056"/>
      <c r="FM234" s="1056"/>
      <c r="FN234" s="1056"/>
      <c r="FO234" s="1056"/>
      <c r="FP234" s="1056"/>
      <c r="FQ234" s="1056"/>
      <c r="FR234" s="1056"/>
      <c r="FS234" s="1056"/>
      <c r="FT234" s="1056"/>
      <c r="FU234" s="1056"/>
      <c r="FV234" s="1056"/>
      <c r="FW234" s="1056"/>
      <c r="FX234" s="1056"/>
      <c r="FY234" s="1056"/>
      <c r="FZ234" s="1056"/>
      <c r="GA234" s="1056"/>
      <c r="GB234" s="1056"/>
      <c r="GC234" s="1056"/>
      <c r="GD234" s="1056"/>
      <c r="GE234" s="1056"/>
      <c r="GF234" s="1056"/>
      <c r="GG234" s="1056"/>
      <c r="GH234" s="1056"/>
      <c r="GI234" s="1056"/>
      <c r="GJ234" s="1056"/>
      <c r="GK234" s="1056"/>
      <c r="GL234" s="1056"/>
      <c r="GM234" s="1056"/>
      <c r="GN234" s="1056"/>
      <c r="GO234" s="1056"/>
      <c r="GP234" s="1056"/>
      <c r="GQ234" s="1056"/>
      <c r="GR234" s="1056"/>
      <c r="GS234" s="1056"/>
      <c r="GT234" s="1056"/>
      <c r="GU234" s="1056"/>
      <c r="GV234" s="1056"/>
      <c r="GW234" s="1056"/>
      <c r="GX234" s="1056"/>
      <c r="GY234" s="1056"/>
      <c r="GZ234" s="1056"/>
      <c r="HA234" s="1056"/>
      <c r="HB234" s="1056"/>
      <c r="HC234" s="1056"/>
      <c r="HD234" s="1056"/>
      <c r="HE234" s="1056"/>
      <c r="HF234" s="1056"/>
      <c r="HG234" s="1056"/>
      <c r="HH234" s="1056"/>
      <c r="HI234" s="1056"/>
      <c r="HJ234" s="1056"/>
      <c r="HK234" s="1056"/>
      <c r="HL234" s="1056"/>
      <c r="HM234" s="1056"/>
      <c r="HN234" s="1056"/>
      <c r="HO234" s="1056"/>
      <c r="HP234" s="1056"/>
      <c r="HQ234" s="1056"/>
      <c r="HR234" s="1056"/>
      <c r="HS234" s="1056"/>
      <c r="HT234" s="1056"/>
      <c r="HU234" s="1056"/>
      <c r="HV234" s="1056"/>
      <c r="HW234" s="1056"/>
      <c r="HX234" s="1056"/>
      <c r="HY234" s="1056"/>
      <c r="HZ234" s="1056"/>
      <c r="IA234" s="1056"/>
      <c r="IB234" s="1056"/>
      <c r="IC234" s="1056"/>
      <c r="ID234" s="1056"/>
      <c r="IE234" s="1056"/>
      <c r="IF234" s="1056"/>
      <c r="IG234" s="1056"/>
      <c r="IH234" s="1056"/>
      <c r="II234" s="1056"/>
      <c r="IJ234" s="1056"/>
      <c r="IK234" s="1056"/>
      <c r="IL234" s="1056"/>
      <c r="IM234" s="1056"/>
      <c r="IN234" s="1056"/>
      <c r="IO234" s="1056"/>
      <c r="IP234" s="1056"/>
      <c r="IQ234" s="1056"/>
      <c r="IR234" s="1056"/>
    </row>
    <row r="235" spans="1:252" s="35" customFormat="1">
      <c r="A235" s="409"/>
      <c r="B235" s="409"/>
      <c r="C235" s="442"/>
      <c r="D235" s="442" t="s">
        <v>3080</v>
      </c>
      <c r="E235" s="442"/>
      <c r="F235" s="442"/>
      <c r="G235" s="442"/>
      <c r="H235" s="409" t="s">
        <v>449</v>
      </c>
      <c r="I235" s="442"/>
      <c r="J235" s="442"/>
      <c r="K235" s="904">
        <v>21794</v>
      </c>
      <c r="L235" s="442"/>
      <c r="M235" s="442"/>
      <c r="N235" s="1056"/>
      <c r="O235" s="1056"/>
      <c r="P235" s="1056"/>
      <c r="Q235" s="1056"/>
      <c r="R235" s="1056"/>
      <c r="S235" s="1056"/>
      <c r="T235" s="1056"/>
      <c r="U235" s="1056"/>
      <c r="V235" s="1056"/>
      <c r="W235" s="1056"/>
      <c r="X235" s="1056"/>
      <c r="Y235" s="1056"/>
      <c r="Z235" s="1056"/>
      <c r="AA235" s="1056"/>
      <c r="AB235" s="1056"/>
      <c r="AC235" s="1056"/>
      <c r="AD235" s="1056"/>
      <c r="AE235" s="1056"/>
      <c r="AF235" s="1056"/>
      <c r="AG235" s="1056"/>
      <c r="AH235" s="1056"/>
      <c r="AI235" s="1056"/>
      <c r="AJ235" s="1056"/>
      <c r="AK235" s="1056"/>
      <c r="AL235" s="1056"/>
      <c r="AM235" s="1056"/>
      <c r="AN235" s="1056"/>
      <c r="AO235" s="1056"/>
      <c r="AP235" s="1056"/>
      <c r="AQ235" s="1056"/>
      <c r="AR235" s="1056"/>
      <c r="AS235" s="1056"/>
      <c r="AT235" s="1056"/>
      <c r="AU235" s="1056"/>
      <c r="AV235" s="1056"/>
      <c r="AW235" s="1056"/>
      <c r="AX235" s="1056"/>
      <c r="AY235" s="1056"/>
      <c r="AZ235" s="1056"/>
      <c r="BA235" s="1056"/>
      <c r="BB235" s="1056"/>
      <c r="BC235" s="1056"/>
      <c r="BD235" s="1056"/>
      <c r="BE235" s="1056"/>
      <c r="BF235" s="1056"/>
      <c r="BG235" s="1056"/>
      <c r="BH235" s="1056"/>
      <c r="BI235" s="1056"/>
      <c r="BJ235" s="1056"/>
      <c r="BK235" s="1056"/>
      <c r="BL235" s="1056"/>
      <c r="BM235" s="1056"/>
      <c r="BN235" s="1056"/>
      <c r="BO235" s="1056"/>
      <c r="BP235" s="1056"/>
      <c r="BQ235" s="1056"/>
      <c r="BR235" s="1056"/>
      <c r="BS235" s="1056"/>
      <c r="BT235" s="1056"/>
      <c r="BU235" s="1056"/>
      <c r="BV235" s="1056"/>
      <c r="BW235" s="1056"/>
      <c r="BX235" s="1056"/>
      <c r="BY235" s="1056"/>
      <c r="BZ235" s="1056"/>
      <c r="CA235" s="1056"/>
      <c r="CB235" s="1056"/>
      <c r="CC235" s="1056"/>
      <c r="CD235" s="1056"/>
      <c r="CE235" s="1056"/>
      <c r="CF235" s="1056"/>
      <c r="CG235" s="1056"/>
      <c r="CH235" s="1056"/>
      <c r="CI235" s="1056"/>
      <c r="CJ235" s="1056"/>
      <c r="CK235" s="1056"/>
      <c r="CL235" s="1056"/>
      <c r="CM235" s="1056"/>
      <c r="CN235" s="1056"/>
      <c r="CO235" s="1056"/>
      <c r="CP235" s="1056"/>
      <c r="CQ235" s="1056"/>
      <c r="CR235" s="1056"/>
      <c r="CS235" s="1056"/>
      <c r="CT235" s="1056"/>
      <c r="CU235" s="1056"/>
      <c r="CV235" s="1056"/>
      <c r="CW235" s="1056"/>
      <c r="CX235" s="1056"/>
      <c r="CY235" s="1056"/>
      <c r="CZ235" s="1056"/>
      <c r="DA235" s="1056"/>
      <c r="DB235" s="1056"/>
      <c r="DC235" s="1056"/>
      <c r="DD235" s="1056"/>
      <c r="DE235" s="1056"/>
      <c r="DF235" s="1056"/>
      <c r="DG235" s="1056"/>
      <c r="DH235" s="1056"/>
      <c r="DI235" s="1056"/>
      <c r="DJ235" s="1056"/>
      <c r="DK235" s="1056"/>
      <c r="DL235" s="1056"/>
      <c r="DM235" s="1056"/>
      <c r="DN235" s="1056"/>
      <c r="DO235" s="1056"/>
      <c r="DP235" s="1056"/>
      <c r="DQ235" s="1056"/>
      <c r="DR235" s="1056"/>
      <c r="DS235" s="1056"/>
      <c r="DT235" s="1056"/>
      <c r="DU235" s="1056"/>
      <c r="DV235" s="1056"/>
      <c r="DW235" s="1056"/>
      <c r="DX235" s="1056"/>
      <c r="DY235" s="1056"/>
      <c r="DZ235" s="1056"/>
      <c r="EA235" s="1056"/>
      <c r="EB235" s="1056"/>
      <c r="EC235" s="1056"/>
      <c r="ED235" s="1056"/>
      <c r="EE235" s="1056"/>
      <c r="EF235" s="1056"/>
      <c r="EG235" s="1056"/>
      <c r="EH235" s="1056"/>
      <c r="EI235" s="1056"/>
      <c r="EJ235" s="1056"/>
      <c r="EK235" s="1056"/>
      <c r="EL235" s="1056"/>
      <c r="EM235" s="1056"/>
      <c r="EN235" s="1056"/>
      <c r="EO235" s="1056"/>
      <c r="EP235" s="1056"/>
      <c r="EQ235" s="1056"/>
      <c r="ER235" s="1056"/>
      <c r="ES235" s="1056"/>
      <c r="ET235" s="1056"/>
      <c r="EU235" s="1056"/>
      <c r="EV235" s="1056"/>
      <c r="EW235" s="1056"/>
      <c r="EX235" s="1056"/>
      <c r="EY235" s="1056"/>
      <c r="EZ235" s="1056"/>
      <c r="FA235" s="1056"/>
      <c r="FB235" s="1056"/>
      <c r="FC235" s="1056"/>
      <c r="FD235" s="1056"/>
      <c r="FE235" s="1056"/>
      <c r="FF235" s="1056"/>
      <c r="FG235" s="1056"/>
      <c r="FH235" s="1056"/>
      <c r="FI235" s="1056"/>
      <c r="FJ235" s="1056"/>
      <c r="FK235" s="1056"/>
      <c r="FL235" s="1056"/>
      <c r="FM235" s="1056"/>
      <c r="FN235" s="1056"/>
      <c r="FO235" s="1056"/>
      <c r="FP235" s="1056"/>
      <c r="FQ235" s="1056"/>
      <c r="FR235" s="1056"/>
      <c r="FS235" s="1056"/>
      <c r="FT235" s="1056"/>
      <c r="FU235" s="1056"/>
      <c r="FV235" s="1056"/>
      <c r="FW235" s="1056"/>
      <c r="FX235" s="1056"/>
      <c r="FY235" s="1056"/>
      <c r="FZ235" s="1056"/>
      <c r="GA235" s="1056"/>
      <c r="GB235" s="1056"/>
      <c r="GC235" s="1056"/>
      <c r="GD235" s="1056"/>
      <c r="GE235" s="1056"/>
      <c r="GF235" s="1056"/>
      <c r="GG235" s="1056"/>
      <c r="GH235" s="1056"/>
      <c r="GI235" s="1056"/>
      <c r="GJ235" s="1056"/>
      <c r="GK235" s="1056"/>
      <c r="GL235" s="1056"/>
      <c r="GM235" s="1056"/>
      <c r="GN235" s="1056"/>
      <c r="GO235" s="1056"/>
      <c r="GP235" s="1056"/>
      <c r="GQ235" s="1056"/>
      <c r="GR235" s="1056"/>
      <c r="GS235" s="1056"/>
      <c r="GT235" s="1056"/>
      <c r="GU235" s="1056"/>
      <c r="GV235" s="1056"/>
      <c r="GW235" s="1056"/>
      <c r="GX235" s="1056"/>
      <c r="GY235" s="1056"/>
      <c r="GZ235" s="1056"/>
      <c r="HA235" s="1056"/>
      <c r="HB235" s="1056"/>
      <c r="HC235" s="1056"/>
      <c r="HD235" s="1056"/>
      <c r="HE235" s="1056"/>
      <c r="HF235" s="1056"/>
      <c r="HG235" s="1056"/>
      <c r="HH235" s="1056"/>
      <c r="HI235" s="1056"/>
      <c r="HJ235" s="1056"/>
      <c r="HK235" s="1056"/>
      <c r="HL235" s="1056"/>
      <c r="HM235" s="1056"/>
      <c r="HN235" s="1056"/>
      <c r="HO235" s="1056"/>
      <c r="HP235" s="1056"/>
      <c r="HQ235" s="1056"/>
      <c r="HR235" s="1056"/>
      <c r="HS235" s="1056"/>
      <c r="HT235" s="1056"/>
      <c r="HU235" s="1056"/>
      <c r="HV235" s="1056"/>
      <c r="HW235" s="1056"/>
      <c r="HX235" s="1056"/>
      <c r="HY235" s="1056"/>
      <c r="HZ235" s="1056"/>
      <c r="IA235" s="1056"/>
      <c r="IB235" s="1056"/>
      <c r="IC235" s="1056"/>
      <c r="ID235" s="1056"/>
      <c r="IE235" s="1056"/>
      <c r="IF235" s="1056"/>
      <c r="IG235" s="1056"/>
      <c r="IH235" s="1056"/>
      <c r="II235" s="1056"/>
      <c r="IJ235" s="1056"/>
      <c r="IK235" s="1056"/>
      <c r="IL235" s="1056"/>
      <c r="IM235" s="1056"/>
      <c r="IN235" s="1056"/>
      <c r="IO235" s="1056"/>
      <c r="IP235" s="1056"/>
      <c r="IQ235" s="1056"/>
      <c r="IR235" s="1056"/>
    </row>
    <row r="236" spans="1:252" s="35" customFormat="1">
      <c r="A236" s="409"/>
      <c r="B236" s="409"/>
      <c r="C236" s="442"/>
      <c r="D236" s="442" t="s">
        <v>3081</v>
      </c>
      <c r="E236" s="442"/>
      <c r="F236" s="442"/>
      <c r="G236" s="442"/>
      <c r="H236" s="409" t="s">
        <v>444</v>
      </c>
      <c r="I236" s="442"/>
      <c r="J236" s="442"/>
      <c r="K236" s="904"/>
      <c r="L236" s="442"/>
      <c r="M236" s="442"/>
      <c r="N236" s="1056"/>
      <c r="O236" s="1056"/>
      <c r="P236" s="1056"/>
      <c r="Q236" s="1056"/>
      <c r="R236" s="1056"/>
      <c r="S236" s="1056"/>
      <c r="T236" s="1056"/>
      <c r="U236" s="1056"/>
      <c r="V236" s="1056"/>
      <c r="W236" s="1056"/>
      <c r="X236" s="1056"/>
      <c r="Y236" s="1056"/>
      <c r="Z236" s="1056"/>
      <c r="AA236" s="1056"/>
      <c r="AB236" s="1056"/>
      <c r="AC236" s="1056"/>
      <c r="AD236" s="1056"/>
      <c r="AE236" s="1056"/>
      <c r="AF236" s="1056"/>
      <c r="AG236" s="1056"/>
      <c r="AH236" s="1056"/>
      <c r="AI236" s="1056"/>
      <c r="AJ236" s="1056"/>
      <c r="AK236" s="1056"/>
      <c r="AL236" s="1056"/>
      <c r="AM236" s="1056"/>
      <c r="AN236" s="1056"/>
      <c r="AO236" s="1056"/>
      <c r="AP236" s="1056"/>
      <c r="AQ236" s="1056"/>
      <c r="AR236" s="1056"/>
      <c r="AS236" s="1056"/>
      <c r="AT236" s="1056"/>
      <c r="AU236" s="1056"/>
      <c r="AV236" s="1056"/>
      <c r="AW236" s="1056"/>
      <c r="AX236" s="1056"/>
      <c r="AY236" s="1056"/>
      <c r="AZ236" s="1056"/>
      <c r="BA236" s="1056"/>
      <c r="BB236" s="1056"/>
      <c r="BC236" s="1056"/>
      <c r="BD236" s="1056"/>
      <c r="BE236" s="1056"/>
      <c r="BF236" s="1056"/>
      <c r="BG236" s="1056"/>
      <c r="BH236" s="1056"/>
      <c r="BI236" s="1056"/>
      <c r="BJ236" s="1056"/>
      <c r="BK236" s="1056"/>
      <c r="BL236" s="1056"/>
      <c r="BM236" s="1056"/>
      <c r="BN236" s="1056"/>
      <c r="BO236" s="1056"/>
      <c r="BP236" s="1056"/>
      <c r="BQ236" s="1056"/>
      <c r="BR236" s="1056"/>
      <c r="BS236" s="1056"/>
      <c r="BT236" s="1056"/>
      <c r="BU236" s="1056"/>
      <c r="BV236" s="1056"/>
      <c r="BW236" s="1056"/>
      <c r="BX236" s="1056"/>
      <c r="BY236" s="1056"/>
      <c r="BZ236" s="1056"/>
      <c r="CA236" s="1056"/>
      <c r="CB236" s="1056"/>
      <c r="CC236" s="1056"/>
      <c r="CD236" s="1056"/>
      <c r="CE236" s="1056"/>
      <c r="CF236" s="1056"/>
      <c r="CG236" s="1056"/>
      <c r="CH236" s="1056"/>
      <c r="CI236" s="1056"/>
      <c r="CJ236" s="1056"/>
      <c r="CK236" s="1056"/>
      <c r="CL236" s="1056"/>
      <c r="CM236" s="1056"/>
      <c r="CN236" s="1056"/>
      <c r="CO236" s="1056"/>
      <c r="CP236" s="1056"/>
      <c r="CQ236" s="1056"/>
      <c r="CR236" s="1056"/>
      <c r="CS236" s="1056"/>
      <c r="CT236" s="1056"/>
      <c r="CU236" s="1056"/>
      <c r="CV236" s="1056"/>
      <c r="CW236" s="1056"/>
      <c r="CX236" s="1056"/>
      <c r="CY236" s="1056"/>
      <c r="CZ236" s="1056"/>
      <c r="DA236" s="1056"/>
      <c r="DB236" s="1056"/>
      <c r="DC236" s="1056"/>
      <c r="DD236" s="1056"/>
      <c r="DE236" s="1056"/>
      <c r="DF236" s="1056"/>
      <c r="DG236" s="1056"/>
      <c r="DH236" s="1056"/>
      <c r="DI236" s="1056"/>
      <c r="DJ236" s="1056"/>
      <c r="DK236" s="1056"/>
      <c r="DL236" s="1056"/>
      <c r="DM236" s="1056"/>
      <c r="DN236" s="1056"/>
      <c r="DO236" s="1056"/>
      <c r="DP236" s="1056"/>
      <c r="DQ236" s="1056"/>
      <c r="DR236" s="1056"/>
      <c r="DS236" s="1056"/>
      <c r="DT236" s="1056"/>
      <c r="DU236" s="1056"/>
      <c r="DV236" s="1056"/>
      <c r="DW236" s="1056"/>
      <c r="DX236" s="1056"/>
      <c r="DY236" s="1056"/>
      <c r="DZ236" s="1056"/>
      <c r="EA236" s="1056"/>
      <c r="EB236" s="1056"/>
      <c r="EC236" s="1056"/>
      <c r="ED236" s="1056"/>
      <c r="EE236" s="1056"/>
      <c r="EF236" s="1056"/>
      <c r="EG236" s="1056"/>
      <c r="EH236" s="1056"/>
      <c r="EI236" s="1056"/>
      <c r="EJ236" s="1056"/>
      <c r="EK236" s="1056"/>
      <c r="EL236" s="1056"/>
      <c r="EM236" s="1056"/>
      <c r="EN236" s="1056"/>
      <c r="EO236" s="1056"/>
      <c r="EP236" s="1056"/>
      <c r="EQ236" s="1056"/>
      <c r="ER236" s="1056"/>
      <c r="ES236" s="1056"/>
      <c r="ET236" s="1056"/>
      <c r="EU236" s="1056"/>
      <c r="EV236" s="1056"/>
      <c r="EW236" s="1056"/>
      <c r="EX236" s="1056"/>
      <c r="EY236" s="1056"/>
      <c r="EZ236" s="1056"/>
      <c r="FA236" s="1056"/>
      <c r="FB236" s="1056"/>
      <c r="FC236" s="1056"/>
      <c r="FD236" s="1056"/>
      <c r="FE236" s="1056"/>
      <c r="FF236" s="1056"/>
      <c r="FG236" s="1056"/>
      <c r="FH236" s="1056"/>
      <c r="FI236" s="1056"/>
      <c r="FJ236" s="1056"/>
      <c r="FK236" s="1056"/>
      <c r="FL236" s="1056"/>
      <c r="FM236" s="1056"/>
      <c r="FN236" s="1056"/>
      <c r="FO236" s="1056"/>
      <c r="FP236" s="1056"/>
      <c r="FQ236" s="1056"/>
      <c r="FR236" s="1056"/>
      <c r="FS236" s="1056"/>
      <c r="FT236" s="1056"/>
      <c r="FU236" s="1056"/>
      <c r="FV236" s="1056"/>
      <c r="FW236" s="1056"/>
      <c r="FX236" s="1056"/>
      <c r="FY236" s="1056"/>
      <c r="FZ236" s="1056"/>
      <c r="GA236" s="1056"/>
      <c r="GB236" s="1056"/>
      <c r="GC236" s="1056"/>
      <c r="GD236" s="1056"/>
      <c r="GE236" s="1056"/>
      <c r="GF236" s="1056"/>
      <c r="GG236" s="1056"/>
      <c r="GH236" s="1056"/>
      <c r="GI236" s="1056"/>
      <c r="GJ236" s="1056"/>
      <c r="GK236" s="1056"/>
      <c r="GL236" s="1056"/>
      <c r="GM236" s="1056"/>
      <c r="GN236" s="1056"/>
      <c r="GO236" s="1056"/>
      <c r="GP236" s="1056"/>
      <c r="GQ236" s="1056"/>
      <c r="GR236" s="1056"/>
      <c r="GS236" s="1056"/>
      <c r="GT236" s="1056"/>
      <c r="GU236" s="1056"/>
      <c r="GV236" s="1056"/>
      <c r="GW236" s="1056"/>
      <c r="GX236" s="1056"/>
      <c r="GY236" s="1056"/>
      <c r="GZ236" s="1056"/>
      <c r="HA236" s="1056"/>
      <c r="HB236" s="1056"/>
      <c r="HC236" s="1056"/>
      <c r="HD236" s="1056"/>
      <c r="HE236" s="1056"/>
      <c r="HF236" s="1056"/>
      <c r="HG236" s="1056"/>
      <c r="HH236" s="1056"/>
      <c r="HI236" s="1056"/>
      <c r="HJ236" s="1056"/>
      <c r="HK236" s="1056"/>
      <c r="HL236" s="1056"/>
      <c r="HM236" s="1056"/>
      <c r="HN236" s="1056"/>
      <c r="HO236" s="1056"/>
      <c r="HP236" s="1056"/>
      <c r="HQ236" s="1056"/>
      <c r="HR236" s="1056"/>
      <c r="HS236" s="1056"/>
      <c r="HT236" s="1056"/>
      <c r="HU236" s="1056"/>
      <c r="HV236" s="1056"/>
      <c r="HW236" s="1056"/>
      <c r="HX236" s="1056"/>
      <c r="HY236" s="1056"/>
      <c r="HZ236" s="1056"/>
      <c r="IA236" s="1056"/>
      <c r="IB236" s="1056"/>
      <c r="IC236" s="1056"/>
      <c r="ID236" s="1056"/>
      <c r="IE236" s="1056"/>
      <c r="IF236" s="1056"/>
      <c r="IG236" s="1056"/>
      <c r="IH236" s="1056"/>
      <c r="II236" s="1056"/>
      <c r="IJ236" s="1056"/>
      <c r="IK236" s="1056"/>
      <c r="IL236" s="1056"/>
      <c r="IM236" s="1056"/>
      <c r="IN236" s="1056"/>
      <c r="IO236" s="1056"/>
      <c r="IP236" s="1056"/>
      <c r="IQ236" s="1056"/>
      <c r="IR236" s="1056"/>
    </row>
    <row r="237" spans="1:252" s="35" customFormat="1">
      <c r="A237" s="409"/>
      <c r="B237" s="409"/>
      <c r="C237" s="442"/>
      <c r="D237" s="442" t="s">
        <v>3082</v>
      </c>
      <c r="E237" s="442"/>
      <c r="F237" s="442"/>
      <c r="G237" s="442"/>
      <c r="H237" s="409" t="s">
        <v>374</v>
      </c>
      <c r="I237" s="979">
        <v>600</v>
      </c>
      <c r="J237" s="442"/>
      <c r="K237" s="442"/>
      <c r="L237" s="442"/>
      <c r="M237" s="442"/>
      <c r="N237" s="1056"/>
      <c r="O237" s="1056"/>
      <c r="P237" s="1056"/>
      <c r="Q237" s="1056"/>
      <c r="R237" s="1056"/>
      <c r="S237" s="1056"/>
      <c r="T237" s="1056"/>
      <c r="U237" s="1056"/>
      <c r="V237" s="1056"/>
      <c r="W237" s="1056"/>
      <c r="X237" s="1056"/>
      <c r="Y237" s="1056"/>
      <c r="Z237" s="1056"/>
      <c r="AA237" s="1056"/>
      <c r="AB237" s="1056"/>
      <c r="AC237" s="1056"/>
      <c r="AD237" s="1056"/>
      <c r="AE237" s="1056"/>
      <c r="AF237" s="1056"/>
      <c r="AG237" s="1056"/>
      <c r="AH237" s="1056"/>
      <c r="AI237" s="1056"/>
      <c r="AJ237" s="1056"/>
      <c r="AK237" s="1056"/>
      <c r="AL237" s="1056"/>
      <c r="AM237" s="1056"/>
      <c r="AN237" s="1056"/>
      <c r="AO237" s="1056"/>
      <c r="AP237" s="1056"/>
      <c r="AQ237" s="1056"/>
      <c r="AR237" s="1056"/>
      <c r="AS237" s="1056"/>
      <c r="AT237" s="1056"/>
      <c r="AU237" s="1056"/>
      <c r="AV237" s="1056"/>
      <c r="AW237" s="1056"/>
      <c r="AX237" s="1056"/>
      <c r="AY237" s="1056"/>
      <c r="AZ237" s="1056"/>
      <c r="BA237" s="1056"/>
      <c r="BB237" s="1056"/>
      <c r="BC237" s="1056"/>
      <c r="BD237" s="1056"/>
      <c r="BE237" s="1056"/>
      <c r="BF237" s="1056"/>
      <c r="BG237" s="1056"/>
      <c r="BH237" s="1056"/>
      <c r="BI237" s="1056"/>
      <c r="BJ237" s="1056"/>
      <c r="BK237" s="1056"/>
      <c r="BL237" s="1056"/>
      <c r="BM237" s="1056"/>
      <c r="BN237" s="1056"/>
      <c r="BO237" s="1056"/>
      <c r="BP237" s="1056"/>
      <c r="BQ237" s="1056"/>
      <c r="BR237" s="1056"/>
      <c r="BS237" s="1056"/>
      <c r="BT237" s="1056"/>
      <c r="BU237" s="1056"/>
      <c r="BV237" s="1056"/>
      <c r="BW237" s="1056"/>
      <c r="BX237" s="1056"/>
      <c r="BY237" s="1056"/>
      <c r="BZ237" s="1056"/>
      <c r="CA237" s="1056"/>
      <c r="CB237" s="1056"/>
      <c r="CC237" s="1056"/>
      <c r="CD237" s="1056"/>
      <c r="CE237" s="1056"/>
      <c r="CF237" s="1056"/>
      <c r="CG237" s="1056"/>
      <c r="CH237" s="1056"/>
      <c r="CI237" s="1056"/>
      <c r="CJ237" s="1056"/>
      <c r="CK237" s="1056"/>
      <c r="CL237" s="1056"/>
      <c r="CM237" s="1056"/>
      <c r="CN237" s="1056"/>
      <c r="CO237" s="1056"/>
      <c r="CP237" s="1056"/>
      <c r="CQ237" s="1056"/>
      <c r="CR237" s="1056"/>
      <c r="CS237" s="1056"/>
      <c r="CT237" s="1056"/>
      <c r="CU237" s="1056"/>
      <c r="CV237" s="1056"/>
      <c r="CW237" s="1056"/>
      <c r="CX237" s="1056"/>
      <c r="CY237" s="1056"/>
      <c r="CZ237" s="1056"/>
      <c r="DA237" s="1056"/>
      <c r="DB237" s="1056"/>
      <c r="DC237" s="1056"/>
      <c r="DD237" s="1056"/>
      <c r="DE237" s="1056"/>
      <c r="DF237" s="1056"/>
      <c r="DG237" s="1056"/>
      <c r="DH237" s="1056"/>
      <c r="DI237" s="1056"/>
      <c r="DJ237" s="1056"/>
      <c r="DK237" s="1056"/>
      <c r="DL237" s="1056"/>
      <c r="DM237" s="1056"/>
      <c r="DN237" s="1056"/>
      <c r="DO237" s="1056"/>
      <c r="DP237" s="1056"/>
      <c r="DQ237" s="1056"/>
      <c r="DR237" s="1056"/>
      <c r="DS237" s="1056"/>
      <c r="DT237" s="1056"/>
      <c r="DU237" s="1056"/>
      <c r="DV237" s="1056"/>
      <c r="DW237" s="1056"/>
      <c r="DX237" s="1056"/>
      <c r="DY237" s="1056"/>
      <c r="DZ237" s="1056"/>
      <c r="EA237" s="1056"/>
      <c r="EB237" s="1056"/>
      <c r="EC237" s="1056"/>
      <c r="ED237" s="1056"/>
      <c r="EE237" s="1056"/>
      <c r="EF237" s="1056"/>
      <c r="EG237" s="1056"/>
      <c r="EH237" s="1056"/>
      <c r="EI237" s="1056"/>
      <c r="EJ237" s="1056"/>
      <c r="EK237" s="1056"/>
      <c r="EL237" s="1056"/>
      <c r="EM237" s="1056"/>
      <c r="EN237" s="1056"/>
      <c r="EO237" s="1056"/>
      <c r="EP237" s="1056"/>
      <c r="EQ237" s="1056"/>
      <c r="ER237" s="1056"/>
      <c r="ES237" s="1056"/>
      <c r="ET237" s="1056"/>
      <c r="EU237" s="1056"/>
      <c r="EV237" s="1056"/>
      <c r="EW237" s="1056"/>
      <c r="EX237" s="1056"/>
      <c r="EY237" s="1056"/>
      <c r="EZ237" s="1056"/>
      <c r="FA237" s="1056"/>
      <c r="FB237" s="1056"/>
      <c r="FC237" s="1056"/>
      <c r="FD237" s="1056"/>
      <c r="FE237" s="1056"/>
      <c r="FF237" s="1056"/>
      <c r="FG237" s="1056"/>
      <c r="FH237" s="1056"/>
      <c r="FI237" s="1056"/>
      <c r="FJ237" s="1056"/>
      <c r="FK237" s="1056"/>
      <c r="FL237" s="1056"/>
      <c r="FM237" s="1056"/>
      <c r="FN237" s="1056"/>
      <c r="FO237" s="1056"/>
      <c r="FP237" s="1056"/>
      <c r="FQ237" s="1056"/>
      <c r="FR237" s="1056"/>
      <c r="FS237" s="1056"/>
      <c r="FT237" s="1056"/>
      <c r="FU237" s="1056"/>
      <c r="FV237" s="1056"/>
      <c r="FW237" s="1056"/>
      <c r="FX237" s="1056"/>
      <c r="FY237" s="1056"/>
      <c r="FZ237" s="1056"/>
      <c r="GA237" s="1056"/>
      <c r="GB237" s="1056"/>
      <c r="GC237" s="1056"/>
      <c r="GD237" s="1056"/>
      <c r="GE237" s="1056"/>
      <c r="GF237" s="1056"/>
      <c r="GG237" s="1056"/>
      <c r="GH237" s="1056"/>
      <c r="GI237" s="1056"/>
      <c r="GJ237" s="1056"/>
      <c r="GK237" s="1056"/>
      <c r="GL237" s="1056"/>
      <c r="GM237" s="1056"/>
      <c r="GN237" s="1056"/>
      <c r="GO237" s="1056"/>
      <c r="GP237" s="1056"/>
      <c r="GQ237" s="1056"/>
      <c r="GR237" s="1056"/>
      <c r="GS237" s="1056"/>
      <c r="GT237" s="1056"/>
      <c r="GU237" s="1056"/>
      <c r="GV237" s="1056"/>
      <c r="GW237" s="1056"/>
      <c r="GX237" s="1056"/>
      <c r="GY237" s="1056"/>
      <c r="GZ237" s="1056"/>
      <c r="HA237" s="1056"/>
      <c r="HB237" s="1056"/>
      <c r="HC237" s="1056"/>
      <c r="HD237" s="1056"/>
      <c r="HE237" s="1056"/>
      <c r="HF237" s="1056"/>
      <c r="HG237" s="1056"/>
      <c r="HH237" s="1056"/>
      <c r="HI237" s="1056"/>
      <c r="HJ237" s="1056"/>
      <c r="HK237" s="1056"/>
      <c r="HL237" s="1056"/>
      <c r="HM237" s="1056"/>
      <c r="HN237" s="1056"/>
      <c r="HO237" s="1056"/>
      <c r="HP237" s="1056"/>
      <c r="HQ237" s="1056"/>
      <c r="HR237" s="1056"/>
      <c r="HS237" s="1056"/>
      <c r="HT237" s="1056"/>
      <c r="HU237" s="1056"/>
      <c r="HV237" s="1056"/>
      <c r="HW237" s="1056"/>
      <c r="HX237" s="1056"/>
      <c r="HY237" s="1056"/>
      <c r="HZ237" s="1056"/>
      <c r="IA237" s="1056"/>
      <c r="IB237" s="1056"/>
      <c r="IC237" s="1056"/>
      <c r="ID237" s="1056"/>
      <c r="IE237" s="1056"/>
      <c r="IF237" s="1056"/>
      <c r="IG237" s="1056"/>
      <c r="IH237" s="1056"/>
      <c r="II237" s="1056"/>
      <c r="IJ237" s="1056"/>
      <c r="IK237" s="1056"/>
      <c r="IL237" s="1056"/>
      <c r="IM237" s="1056"/>
      <c r="IN237" s="1056"/>
      <c r="IO237" s="1056"/>
      <c r="IP237" s="1056"/>
      <c r="IQ237" s="1056"/>
      <c r="IR237" s="1056"/>
    </row>
    <row r="238" spans="1:252" s="35" customFormat="1">
      <c r="A238" s="409"/>
      <c r="B238" s="409"/>
      <c r="C238" s="442"/>
      <c r="D238" s="442" t="s">
        <v>3083</v>
      </c>
      <c r="E238" s="442"/>
      <c r="F238" s="442"/>
      <c r="G238" s="442"/>
      <c r="H238" s="409" t="s">
        <v>375</v>
      </c>
      <c r="I238" s="979"/>
      <c r="J238" s="442"/>
      <c r="K238" s="442"/>
      <c r="L238" s="442"/>
      <c r="M238" s="442"/>
      <c r="N238" s="1056"/>
      <c r="O238" s="1056"/>
      <c r="P238" s="1056"/>
      <c r="Q238" s="1056"/>
      <c r="R238" s="1056"/>
      <c r="S238" s="1056"/>
      <c r="T238" s="1056"/>
      <c r="U238" s="1056"/>
      <c r="V238" s="1056"/>
      <c r="W238" s="1056"/>
      <c r="X238" s="1056"/>
      <c r="Y238" s="1056"/>
      <c r="Z238" s="1056"/>
      <c r="AA238" s="1056"/>
      <c r="AB238" s="1056"/>
      <c r="AC238" s="1056"/>
      <c r="AD238" s="1056"/>
      <c r="AE238" s="1056"/>
      <c r="AF238" s="1056"/>
      <c r="AG238" s="1056"/>
      <c r="AH238" s="1056"/>
      <c r="AI238" s="1056"/>
      <c r="AJ238" s="1056"/>
      <c r="AK238" s="1056"/>
      <c r="AL238" s="1056"/>
      <c r="AM238" s="1056"/>
      <c r="AN238" s="1056"/>
      <c r="AO238" s="1056"/>
      <c r="AP238" s="1056"/>
      <c r="AQ238" s="1056"/>
      <c r="AR238" s="1056"/>
      <c r="AS238" s="1056"/>
      <c r="AT238" s="1056"/>
      <c r="AU238" s="1056"/>
      <c r="AV238" s="1056"/>
      <c r="AW238" s="1056"/>
      <c r="AX238" s="1056"/>
      <c r="AY238" s="1056"/>
      <c r="AZ238" s="1056"/>
      <c r="BA238" s="1056"/>
      <c r="BB238" s="1056"/>
      <c r="BC238" s="1056"/>
      <c r="BD238" s="1056"/>
      <c r="BE238" s="1056"/>
      <c r="BF238" s="1056"/>
      <c r="BG238" s="1056"/>
      <c r="BH238" s="1056"/>
      <c r="BI238" s="1056"/>
      <c r="BJ238" s="1056"/>
      <c r="BK238" s="1056"/>
      <c r="BL238" s="1056"/>
      <c r="BM238" s="1056"/>
      <c r="BN238" s="1056"/>
      <c r="BO238" s="1056"/>
      <c r="BP238" s="1056"/>
      <c r="BQ238" s="1056"/>
      <c r="BR238" s="1056"/>
      <c r="BS238" s="1056"/>
      <c r="BT238" s="1056"/>
      <c r="BU238" s="1056"/>
      <c r="BV238" s="1056"/>
      <c r="BW238" s="1056"/>
      <c r="BX238" s="1056"/>
      <c r="BY238" s="1056"/>
      <c r="BZ238" s="1056"/>
      <c r="CA238" s="1056"/>
      <c r="CB238" s="1056"/>
      <c r="CC238" s="1056"/>
      <c r="CD238" s="1056"/>
      <c r="CE238" s="1056"/>
      <c r="CF238" s="1056"/>
      <c r="CG238" s="1056"/>
      <c r="CH238" s="1056"/>
      <c r="CI238" s="1056"/>
      <c r="CJ238" s="1056"/>
      <c r="CK238" s="1056"/>
      <c r="CL238" s="1056"/>
      <c r="CM238" s="1056"/>
      <c r="CN238" s="1056"/>
      <c r="CO238" s="1056"/>
      <c r="CP238" s="1056"/>
      <c r="CQ238" s="1056"/>
      <c r="CR238" s="1056"/>
      <c r="CS238" s="1056"/>
      <c r="CT238" s="1056"/>
      <c r="CU238" s="1056"/>
      <c r="CV238" s="1056"/>
      <c r="CW238" s="1056"/>
      <c r="CX238" s="1056"/>
      <c r="CY238" s="1056"/>
      <c r="CZ238" s="1056"/>
      <c r="DA238" s="1056"/>
      <c r="DB238" s="1056"/>
      <c r="DC238" s="1056"/>
      <c r="DD238" s="1056"/>
      <c r="DE238" s="1056"/>
      <c r="DF238" s="1056"/>
      <c r="DG238" s="1056"/>
      <c r="DH238" s="1056"/>
      <c r="DI238" s="1056"/>
      <c r="DJ238" s="1056"/>
      <c r="DK238" s="1056"/>
      <c r="DL238" s="1056"/>
      <c r="DM238" s="1056"/>
      <c r="DN238" s="1056"/>
      <c r="DO238" s="1056"/>
      <c r="DP238" s="1056"/>
      <c r="DQ238" s="1056"/>
      <c r="DR238" s="1056"/>
      <c r="DS238" s="1056"/>
      <c r="DT238" s="1056"/>
      <c r="DU238" s="1056"/>
      <c r="DV238" s="1056"/>
      <c r="DW238" s="1056"/>
      <c r="DX238" s="1056"/>
      <c r="DY238" s="1056"/>
      <c r="DZ238" s="1056"/>
      <c r="EA238" s="1056"/>
      <c r="EB238" s="1056"/>
      <c r="EC238" s="1056"/>
      <c r="ED238" s="1056"/>
      <c r="EE238" s="1056"/>
      <c r="EF238" s="1056"/>
      <c r="EG238" s="1056"/>
      <c r="EH238" s="1056"/>
      <c r="EI238" s="1056"/>
      <c r="EJ238" s="1056"/>
      <c r="EK238" s="1056"/>
      <c r="EL238" s="1056"/>
      <c r="EM238" s="1056"/>
      <c r="EN238" s="1056"/>
      <c r="EO238" s="1056"/>
      <c r="EP238" s="1056"/>
      <c r="EQ238" s="1056"/>
      <c r="ER238" s="1056"/>
      <c r="ES238" s="1056"/>
      <c r="ET238" s="1056"/>
      <c r="EU238" s="1056"/>
      <c r="EV238" s="1056"/>
      <c r="EW238" s="1056"/>
      <c r="EX238" s="1056"/>
      <c r="EY238" s="1056"/>
      <c r="EZ238" s="1056"/>
      <c r="FA238" s="1056"/>
      <c r="FB238" s="1056"/>
      <c r="FC238" s="1056"/>
      <c r="FD238" s="1056"/>
      <c r="FE238" s="1056"/>
      <c r="FF238" s="1056"/>
      <c r="FG238" s="1056"/>
      <c r="FH238" s="1056"/>
      <c r="FI238" s="1056"/>
      <c r="FJ238" s="1056"/>
      <c r="FK238" s="1056"/>
      <c r="FL238" s="1056"/>
      <c r="FM238" s="1056"/>
      <c r="FN238" s="1056"/>
      <c r="FO238" s="1056"/>
      <c r="FP238" s="1056"/>
      <c r="FQ238" s="1056"/>
      <c r="FR238" s="1056"/>
      <c r="FS238" s="1056"/>
      <c r="FT238" s="1056"/>
      <c r="FU238" s="1056"/>
      <c r="FV238" s="1056"/>
      <c r="FW238" s="1056"/>
      <c r="FX238" s="1056"/>
      <c r="FY238" s="1056"/>
      <c r="FZ238" s="1056"/>
      <c r="GA238" s="1056"/>
      <c r="GB238" s="1056"/>
      <c r="GC238" s="1056"/>
      <c r="GD238" s="1056"/>
      <c r="GE238" s="1056"/>
      <c r="GF238" s="1056"/>
      <c r="GG238" s="1056"/>
      <c r="GH238" s="1056"/>
      <c r="GI238" s="1056"/>
      <c r="GJ238" s="1056"/>
      <c r="GK238" s="1056"/>
      <c r="GL238" s="1056"/>
      <c r="GM238" s="1056"/>
      <c r="GN238" s="1056"/>
      <c r="GO238" s="1056"/>
      <c r="GP238" s="1056"/>
      <c r="GQ238" s="1056"/>
      <c r="GR238" s="1056"/>
      <c r="GS238" s="1056"/>
      <c r="GT238" s="1056"/>
      <c r="GU238" s="1056"/>
      <c r="GV238" s="1056"/>
      <c r="GW238" s="1056"/>
      <c r="GX238" s="1056"/>
      <c r="GY238" s="1056"/>
      <c r="GZ238" s="1056"/>
      <c r="HA238" s="1056"/>
      <c r="HB238" s="1056"/>
      <c r="HC238" s="1056"/>
      <c r="HD238" s="1056"/>
      <c r="HE238" s="1056"/>
      <c r="HF238" s="1056"/>
      <c r="HG238" s="1056"/>
      <c r="HH238" s="1056"/>
      <c r="HI238" s="1056"/>
      <c r="HJ238" s="1056"/>
      <c r="HK238" s="1056"/>
      <c r="HL238" s="1056"/>
      <c r="HM238" s="1056"/>
      <c r="HN238" s="1056"/>
      <c r="HO238" s="1056"/>
      <c r="HP238" s="1056"/>
      <c r="HQ238" s="1056"/>
      <c r="HR238" s="1056"/>
      <c r="HS238" s="1056"/>
      <c r="HT238" s="1056"/>
      <c r="HU238" s="1056"/>
      <c r="HV238" s="1056"/>
      <c r="HW238" s="1056"/>
      <c r="HX238" s="1056"/>
      <c r="HY238" s="1056"/>
      <c r="HZ238" s="1056"/>
      <c r="IA238" s="1056"/>
      <c r="IB238" s="1056"/>
      <c r="IC238" s="1056"/>
      <c r="ID238" s="1056"/>
      <c r="IE238" s="1056"/>
      <c r="IF238" s="1056"/>
      <c r="IG238" s="1056"/>
      <c r="IH238" s="1056"/>
      <c r="II238" s="1056"/>
      <c r="IJ238" s="1056"/>
      <c r="IK238" s="1056"/>
      <c r="IL238" s="1056"/>
      <c r="IM238" s="1056"/>
      <c r="IN238" s="1056"/>
      <c r="IO238" s="1056"/>
      <c r="IP238" s="1056"/>
      <c r="IQ238" s="1056"/>
      <c r="IR238" s="1056"/>
    </row>
    <row r="239" spans="1:252" s="35" customFormat="1">
      <c r="A239" s="409"/>
      <c r="B239" s="409"/>
      <c r="C239" s="442"/>
      <c r="D239" s="442" t="s">
        <v>3084</v>
      </c>
      <c r="E239" s="442"/>
      <c r="F239" s="442"/>
      <c r="G239" s="442"/>
      <c r="H239" s="409" t="s">
        <v>2935</v>
      </c>
      <c r="I239" s="442"/>
      <c r="J239" s="442"/>
      <c r="K239" s="442"/>
      <c r="L239" s="442"/>
      <c r="M239" s="442"/>
      <c r="N239" s="1056"/>
      <c r="O239" s="1056"/>
      <c r="P239" s="1056"/>
      <c r="Q239" s="1056"/>
      <c r="R239" s="1056"/>
      <c r="S239" s="1056"/>
      <c r="T239" s="1056"/>
      <c r="U239" s="1056"/>
      <c r="V239" s="1056"/>
      <c r="W239" s="1056"/>
      <c r="X239" s="1056"/>
      <c r="Y239" s="1056"/>
      <c r="Z239" s="1056"/>
      <c r="AA239" s="1056"/>
      <c r="AB239" s="1056"/>
      <c r="AC239" s="1056"/>
      <c r="AD239" s="1056"/>
      <c r="AE239" s="1056"/>
      <c r="AF239" s="1056"/>
      <c r="AG239" s="1056"/>
      <c r="AH239" s="1056"/>
      <c r="AI239" s="1056"/>
      <c r="AJ239" s="1056"/>
      <c r="AK239" s="1056"/>
      <c r="AL239" s="1056"/>
      <c r="AM239" s="1056"/>
      <c r="AN239" s="1056"/>
      <c r="AO239" s="1056"/>
      <c r="AP239" s="1056"/>
      <c r="AQ239" s="1056"/>
      <c r="AR239" s="1056"/>
      <c r="AS239" s="1056"/>
      <c r="AT239" s="1056"/>
      <c r="AU239" s="1056"/>
      <c r="AV239" s="1056"/>
      <c r="AW239" s="1056"/>
      <c r="AX239" s="1056"/>
      <c r="AY239" s="1056"/>
      <c r="AZ239" s="1056"/>
      <c r="BA239" s="1056"/>
      <c r="BB239" s="1056"/>
      <c r="BC239" s="1056"/>
      <c r="BD239" s="1056"/>
      <c r="BE239" s="1056"/>
      <c r="BF239" s="1056"/>
      <c r="BG239" s="1056"/>
      <c r="BH239" s="1056"/>
      <c r="BI239" s="1056"/>
      <c r="BJ239" s="1056"/>
      <c r="BK239" s="1056"/>
      <c r="BL239" s="1056"/>
      <c r="BM239" s="1056"/>
      <c r="BN239" s="1056"/>
      <c r="BO239" s="1056"/>
      <c r="BP239" s="1056"/>
      <c r="BQ239" s="1056"/>
      <c r="BR239" s="1056"/>
      <c r="BS239" s="1056"/>
      <c r="BT239" s="1056"/>
      <c r="BU239" s="1056"/>
      <c r="BV239" s="1056"/>
      <c r="BW239" s="1056"/>
      <c r="BX239" s="1056"/>
      <c r="BY239" s="1056"/>
      <c r="BZ239" s="1056"/>
      <c r="CA239" s="1056"/>
      <c r="CB239" s="1056"/>
      <c r="CC239" s="1056"/>
      <c r="CD239" s="1056"/>
      <c r="CE239" s="1056"/>
      <c r="CF239" s="1056"/>
      <c r="CG239" s="1056"/>
      <c r="CH239" s="1056"/>
      <c r="CI239" s="1056"/>
      <c r="CJ239" s="1056"/>
      <c r="CK239" s="1056"/>
      <c r="CL239" s="1056"/>
      <c r="CM239" s="1056"/>
      <c r="CN239" s="1056"/>
      <c r="CO239" s="1056"/>
      <c r="CP239" s="1056"/>
      <c r="CQ239" s="1056"/>
      <c r="CR239" s="1056"/>
      <c r="CS239" s="1056"/>
      <c r="CT239" s="1056"/>
      <c r="CU239" s="1056"/>
      <c r="CV239" s="1056"/>
      <c r="CW239" s="1056"/>
      <c r="CX239" s="1056"/>
      <c r="CY239" s="1056"/>
      <c r="CZ239" s="1056"/>
      <c r="DA239" s="1056"/>
      <c r="DB239" s="1056"/>
      <c r="DC239" s="1056"/>
      <c r="DD239" s="1056"/>
      <c r="DE239" s="1056"/>
      <c r="DF239" s="1056"/>
      <c r="DG239" s="1056"/>
      <c r="DH239" s="1056"/>
      <c r="DI239" s="1056"/>
      <c r="DJ239" s="1056"/>
      <c r="DK239" s="1056"/>
      <c r="DL239" s="1056"/>
      <c r="DM239" s="1056"/>
      <c r="DN239" s="1056"/>
      <c r="DO239" s="1056"/>
      <c r="DP239" s="1056"/>
      <c r="DQ239" s="1056"/>
      <c r="DR239" s="1056"/>
      <c r="DS239" s="1056"/>
      <c r="DT239" s="1056"/>
      <c r="DU239" s="1056"/>
      <c r="DV239" s="1056"/>
      <c r="DW239" s="1056"/>
      <c r="DX239" s="1056"/>
      <c r="DY239" s="1056"/>
      <c r="DZ239" s="1056"/>
      <c r="EA239" s="1056"/>
      <c r="EB239" s="1056"/>
      <c r="EC239" s="1056"/>
      <c r="ED239" s="1056"/>
      <c r="EE239" s="1056"/>
      <c r="EF239" s="1056"/>
      <c r="EG239" s="1056"/>
      <c r="EH239" s="1056"/>
      <c r="EI239" s="1056"/>
      <c r="EJ239" s="1056"/>
      <c r="EK239" s="1056"/>
      <c r="EL239" s="1056"/>
      <c r="EM239" s="1056"/>
      <c r="EN239" s="1056"/>
      <c r="EO239" s="1056"/>
      <c r="EP239" s="1056"/>
      <c r="EQ239" s="1056"/>
      <c r="ER239" s="1056"/>
      <c r="ES239" s="1056"/>
      <c r="ET239" s="1056"/>
      <c r="EU239" s="1056"/>
      <c r="EV239" s="1056"/>
      <c r="EW239" s="1056"/>
      <c r="EX239" s="1056"/>
      <c r="EY239" s="1056"/>
      <c r="EZ239" s="1056"/>
      <c r="FA239" s="1056"/>
      <c r="FB239" s="1056"/>
      <c r="FC239" s="1056"/>
      <c r="FD239" s="1056"/>
      <c r="FE239" s="1056"/>
      <c r="FF239" s="1056"/>
      <c r="FG239" s="1056"/>
      <c r="FH239" s="1056"/>
      <c r="FI239" s="1056"/>
      <c r="FJ239" s="1056"/>
      <c r="FK239" s="1056"/>
      <c r="FL239" s="1056"/>
      <c r="FM239" s="1056"/>
      <c r="FN239" s="1056"/>
      <c r="FO239" s="1056"/>
      <c r="FP239" s="1056"/>
      <c r="FQ239" s="1056"/>
      <c r="FR239" s="1056"/>
      <c r="FS239" s="1056"/>
      <c r="FT239" s="1056"/>
      <c r="FU239" s="1056"/>
      <c r="FV239" s="1056"/>
      <c r="FW239" s="1056"/>
      <c r="FX239" s="1056"/>
      <c r="FY239" s="1056"/>
      <c r="FZ239" s="1056"/>
      <c r="GA239" s="1056"/>
      <c r="GB239" s="1056"/>
      <c r="GC239" s="1056"/>
      <c r="GD239" s="1056"/>
      <c r="GE239" s="1056"/>
      <c r="GF239" s="1056"/>
      <c r="GG239" s="1056"/>
      <c r="GH239" s="1056"/>
      <c r="GI239" s="1056"/>
      <c r="GJ239" s="1056"/>
      <c r="GK239" s="1056"/>
      <c r="GL239" s="1056"/>
      <c r="GM239" s="1056"/>
      <c r="GN239" s="1056"/>
      <c r="GO239" s="1056"/>
      <c r="GP239" s="1056"/>
      <c r="GQ239" s="1056"/>
      <c r="GR239" s="1056"/>
      <c r="GS239" s="1056"/>
      <c r="GT239" s="1056"/>
      <c r="GU239" s="1056"/>
      <c r="GV239" s="1056"/>
      <c r="GW239" s="1056"/>
      <c r="GX239" s="1056"/>
      <c r="GY239" s="1056"/>
      <c r="GZ239" s="1056"/>
      <c r="HA239" s="1056"/>
      <c r="HB239" s="1056"/>
      <c r="HC239" s="1056"/>
      <c r="HD239" s="1056"/>
      <c r="HE239" s="1056"/>
      <c r="HF239" s="1056"/>
      <c r="HG239" s="1056"/>
      <c r="HH239" s="1056"/>
      <c r="HI239" s="1056"/>
      <c r="HJ239" s="1056"/>
      <c r="HK239" s="1056"/>
      <c r="HL239" s="1056"/>
      <c r="HM239" s="1056"/>
      <c r="HN239" s="1056"/>
      <c r="HO239" s="1056"/>
      <c r="HP239" s="1056"/>
      <c r="HQ239" s="1056"/>
      <c r="HR239" s="1056"/>
      <c r="HS239" s="1056"/>
      <c r="HT239" s="1056"/>
      <c r="HU239" s="1056"/>
      <c r="HV239" s="1056"/>
      <c r="HW239" s="1056"/>
      <c r="HX239" s="1056"/>
      <c r="HY239" s="1056"/>
      <c r="HZ239" s="1056"/>
      <c r="IA239" s="1056"/>
      <c r="IB239" s="1056"/>
      <c r="IC239" s="1056"/>
      <c r="ID239" s="1056"/>
      <c r="IE239" s="1056"/>
      <c r="IF239" s="1056"/>
      <c r="IG239" s="1056"/>
      <c r="IH239" s="1056"/>
      <c r="II239" s="1056"/>
      <c r="IJ239" s="1056"/>
      <c r="IK239" s="1056"/>
      <c r="IL239" s="1056"/>
      <c r="IM239" s="1056"/>
      <c r="IN239" s="1056"/>
      <c r="IO239" s="1056"/>
      <c r="IP239" s="1056"/>
      <c r="IQ239" s="1056"/>
      <c r="IR239" s="1056"/>
    </row>
    <row r="240" spans="1:252" s="35" customFormat="1">
      <c r="A240" s="409"/>
      <c r="B240" s="409"/>
      <c r="C240" s="442"/>
      <c r="D240" s="442" t="s">
        <v>3075</v>
      </c>
      <c r="E240" s="442"/>
      <c r="F240" s="442"/>
      <c r="G240" s="442"/>
      <c r="H240" s="409" t="s">
        <v>444</v>
      </c>
      <c r="I240" s="442"/>
      <c r="J240" s="442"/>
      <c r="K240" s="442"/>
      <c r="L240" s="442"/>
      <c r="M240" s="442"/>
      <c r="N240" s="1056"/>
      <c r="O240" s="1056"/>
      <c r="P240" s="1056"/>
      <c r="Q240" s="1056"/>
      <c r="R240" s="1056"/>
      <c r="S240" s="1056"/>
      <c r="T240" s="1056"/>
      <c r="U240" s="1056"/>
      <c r="V240" s="1056"/>
      <c r="W240" s="1056"/>
      <c r="X240" s="1056"/>
      <c r="Y240" s="1056"/>
      <c r="Z240" s="1056"/>
      <c r="AA240" s="1056"/>
      <c r="AB240" s="1056"/>
      <c r="AC240" s="1056"/>
      <c r="AD240" s="1056"/>
      <c r="AE240" s="1056"/>
      <c r="AF240" s="1056"/>
      <c r="AG240" s="1056"/>
      <c r="AH240" s="1056"/>
      <c r="AI240" s="1056"/>
      <c r="AJ240" s="1056"/>
      <c r="AK240" s="1056"/>
      <c r="AL240" s="1056"/>
      <c r="AM240" s="1056"/>
      <c r="AN240" s="1056"/>
      <c r="AO240" s="1056"/>
      <c r="AP240" s="1056"/>
      <c r="AQ240" s="1056"/>
      <c r="AR240" s="1056"/>
      <c r="AS240" s="1056"/>
      <c r="AT240" s="1056"/>
      <c r="AU240" s="1056"/>
      <c r="AV240" s="1056"/>
      <c r="AW240" s="1056"/>
      <c r="AX240" s="1056"/>
      <c r="AY240" s="1056"/>
      <c r="AZ240" s="1056"/>
      <c r="BA240" s="1056"/>
      <c r="BB240" s="1056"/>
      <c r="BC240" s="1056"/>
      <c r="BD240" s="1056"/>
      <c r="BE240" s="1056"/>
      <c r="BF240" s="1056"/>
      <c r="BG240" s="1056"/>
      <c r="BH240" s="1056"/>
      <c r="BI240" s="1056"/>
      <c r="BJ240" s="1056"/>
      <c r="BK240" s="1056"/>
      <c r="BL240" s="1056"/>
      <c r="BM240" s="1056"/>
      <c r="BN240" s="1056"/>
      <c r="BO240" s="1056"/>
      <c r="BP240" s="1056"/>
      <c r="BQ240" s="1056"/>
      <c r="BR240" s="1056"/>
      <c r="BS240" s="1056"/>
      <c r="BT240" s="1056"/>
      <c r="BU240" s="1056"/>
      <c r="BV240" s="1056"/>
      <c r="BW240" s="1056"/>
      <c r="BX240" s="1056"/>
      <c r="BY240" s="1056"/>
      <c r="BZ240" s="1056"/>
      <c r="CA240" s="1056"/>
      <c r="CB240" s="1056"/>
      <c r="CC240" s="1056"/>
      <c r="CD240" s="1056"/>
      <c r="CE240" s="1056"/>
      <c r="CF240" s="1056"/>
      <c r="CG240" s="1056"/>
      <c r="CH240" s="1056"/>
      <c r="CI240" s="1056"/>
      <c r="CJ240" s="1056"/>
      <c r="CK240" s="1056"/>
      <c r="CL240" s="1056"/>
      <c r="CM240" s="1056"/>
      <c r="CN240" s="1056"/>
      <c r="CO240" s="1056"/>
      <c r="CP240" s="1056"/>
      <c r="CQ240" s="1056"/>
      <c r="CR240" s="1056"/>
      <c r="CS240" s="1056"/>
      <c r="CT240" s="1056"/>
      <c r="CU240" s="1056"/>
      <c r="CV240" s="1056"/>
      <c r="CW240" s="1056"/>
      <c r="CX240" s="1056"/>
      <c r="CY240" s="1056"/>
      <c r="CZ240" s="1056"/>
      <c r="DA240" s="1056"/>
      <c r="DB240" s="1056"/>
      <c r="DC240" s="1056"/>
      <c r="DD240" s="1056"/>
      <c r="DE240" s="1056"/>
      <c r="DF240" s="1056"/>
      <c r="DG240" s="1056"/>
      <c r="DH240" s="1056"/>
      <c r="DI240" s="1056"/>
      <c r="DJ240" s="1056"/>
      <c r="DK240" s="1056"/>
      <c r="DL240" s="1056"/>
      <c r="DM240" s="1056"/>
      <c r="DN240" s="1056"/>
      <c r="DO240" s="1056"/>
      <c r="DP240" s="1056"/>
      <c r="DQ240" s="1056"/>
      <c r="DR240" s="1056"/>
      <c r="DS240" s="1056"/>
      <c r="DT240" s="1056"/>
      <c r="DU240" s="1056"/>
      <c r="DV240" s="1056"/>
      <c r="DW240" s="1056"/>
      <c r="DX240" s="1056"/>
      <c r="DY240" s="1056"/>
      <c r="DZ240" s="1056"/>
      <c r="EA240" s="1056"/>
      <c r="EB240" s="1056"/>
      <c r="EC240" s="1056"/>
      <c r="ED240" s="1056"/>
      <c r="EE240" s="1056"/>
      <c r="EF240" s="1056"/>
      <c r="EG240" s="1056"/>
      <c r="EH240" s="1056"/>
      <c r="EI240" s="1056"/>
      <c r="EJ240" s="1056"/>
      <c r="EK240" s="1056"/>
      <c r="EL240" s="1056"/>
      <c r="EM240" s="1056"/>
      <c r="EN240" s="1056"/>
      <c r="EO240" s="1056"/>
      <c r="EP240" s="1056"/>
      <c r="EQ240" s="1056"/>
      <c r="ER240" s="1056"/>
      <c r="ES240" s="1056"/>
      <c r="ET240" s="1056"/>
      <c r="EU240" s="1056"/>
      <c r="EV240" s="1056"/>
      <c r="EW240" s="1056"/>
      <c r="EX240" s="1056"/>
      <c r="EY240" s="1056"/>
      <c r="EZ240" s="1056"/>
      <c r="FA240" s="1056"/>
      <c r="FB240" s="1056"/>
      <c r="FC240" s="1056"/>
      <c r="FD240" s="1056"/>
      <c r="FE240" s="1056"/>
      <c r="FF240" s="1056"/>
      <c r="FG240" s="1056"/>
      <c r="FH240" s="1056"/>
      <c r="FI240" s="1056"/>
      <c r="FJ240" s="1056"/>
      <c r="FK240" s="1056"/>
      <c r="FL240" s="1056"/>
      <c r="FM240" s="1056"/>
      <c r="FN240" s="1056"/>
      <c r="FO240" s="1056"/>
      <c r="FP240" s="1056"/>
      <c r="FQ240" s="1056"/>
      <c r="FR240" s="1056"/>
      <c r="FS240" s="1056"/>
      <c r="FT240" s="1056"/>
      <c r="FU240" s="1056"/>
      <c r="FV240" s="1056"/>
      <c r="FW240" s="1056"/>
      <c r="FX240" s="1056"/>
      <c r="FY240" s="1056"/>
      <c r="FZ240" s="1056"/>
      <c r="GA240" s="1056"/>
      <c r="GB240" s="1056"/>
      <c r="GC240" s="1056"/>
      <c r="GD240" s="1056"/>
      <c r="GE240" s="1056"/>
      <c r="GF240" s="1056"/>
      <c r="GG240" s="1056"/>
      <c r="GH240" s="1056"/>
      <c r="GI240" s="1056"/>
      <c r="GJ240" s="1056"/>
      <c r="GK240" s="1056"/>
      <c r="GL240" s="1056"/>
      <c r="GM240" s="1056"/>
      <c r="GN240" s="1056"/>
      <c r="GO240" s="1056"/>
      <c r="GP240" s="1056"/>
      <c r="GQ240" s="1056"/>
      <c r="GR240" s="1056"/>
      <c r="GS240" s="1056"/>
      <c r="GT240" s="1056"/>
      <c r="GU240" s="1056"/>
      <c r="GV240" s="1056"/>
      <c r="GW240" s="1056"/>
      <c r="GX240" s="1056"/>
      <c r="GY240" s="1056"/>
      <c r="GZ240" s="1056"/>
      <c r="HA240" s="1056"/>
      <c r="HB240" s="1056"/>
      <c r="HC240" s="1056"/>
      <c r="HD240" s="1056"/>
      <c r="HE240" s="1056"/>
      <c r="HF240" s="1056"/>
      <c r="HG240" s="1056"/>
      <c r="HH240" s="1056"/>
      <c r="HI240" s="1056"/>
      <c r="HJ240" s="1056"/>
      <c r="HK240" s="1056"/>
      <c r="HL240" s="1056"/>
      <c r="HM240" s="1056"/>
      <c r="HN240" s="1056"/>
      <c r="HO240" s="1056"/>
      <c r="HP240" s="1056"/>
      <c r="HQ240" s="1056"/>
      <c r="HR240" s="1056"/>
      <c r="HS240" s="1056"/>
      <c r="HT240" s="1056"/>
      <c r="HU240" s="1056"/>
      <c r="HV240" s="1056"/>
      <c r="HW240" s="1056"/>
      <c r="HX240" s="1056"/>
      <c r="HY240" s="1056"/>
      <c r="HZ240" s="1056"/>
      <c r="IA240" s="1056"/>
      <c r="IB240" s="1056"/>
      <c r="IC240" s="1056"/>
      <c r="ID240" s="1056"/>
      <c r="IE240" s="1056"/>
      <c r="IF240" s="1056"/>
      <c r="IG240" s="1056"/>
      <c r="IH240" s="1056"/>
      <c r="II240" s="1056"/>
      <c r="IJ240" s="1056"/>
      <c r="IK240" s="1056"/>
      <c r="IL240" s="1056"/>
      <c r="IM240" s="1056"/>
      <c r="IN240" s="1056"/>
      <c r="IO240" s="1056"/>
      <c r="IP240" s="1056"/>
      <c r="IQ240" s="1056"/>
      <c r="IR240" s="1056"/>
    </row>
    <row r="241" spans="1:252" s="35" customFormat="1">
      <c r="A241" s="409"/>
      <c r="B241" s="409"/>
      <c r="C241" s="645"/>
      <c r="D241" s="442" t="s">
        <v>3085</v>
      </c>
      <c r="E241" s="409" t="s">
        <v>2936</v>
      </c>
      <c r="F241" s="442"/>
      <c r="G241" s="442"/>
      <c r="H241" s="409" t="s">
        <v>2937</v>
      </c>
      <c r="I241" s="411">
        <v>28800</v>
      </c>
      <c r="J241" s="442"/>
      <c r="K241" s="442"/>
      <c r="L241" s="442"/>
      <c r="M241" s="442"/>
      <c r="N241" s="1056"/>
      <c r="O241" s="1056"/>
      <c r="P241" s="1056"/>
      <c r="Q241" s="1056"/>
      <c r="R241" s="1056"/>
      <c r="S241" s="1056"/>
      <c r="T241" s="1056"/>
      <c r="U241" s="1056"/>
      <c r="V241" s="1056"/>
      <c r="W241" s="1056"/>
      <c r="X241" s="1056"/>
      <c r="Y241" s="1056"/>
      <c r="Z241" s="1056"/>
      <c r="AA241" s="1056"/>
      <c r="AB241" s="1056"/>
      <c r="AC241" s="1056"/>
      <c r="AD241" s="1056"/>
      <c r="AE241" s="1056"/>
      <c r="AF241" s="1056"/>
      <c r="AG241" s="1056"/>
      <c r="AH241" s="1056"/>
      <c r="AI241" s="1056"/>
      <c r="AJ241" s="1056"/>
      <c r="AK241" s="1056"/>
      <c r="AL241" s="1056"/>
      <c r="AM241" s="1056"/>
      <c r="AN241" s="1056"/>
      <c r="AO241" s="1056"/>
      <c r="AP241" s="1056"/>
      <c r="AQ241" s="1056"/>
      <c r="AR241" s="1056"/>
      <c r="AS241" s="1056"/>
      <c r="AT241" s="1056"/>
      <c r="AU241" s="1056"/>
      <c r="AV241" s="1056"/>
      <c r="AW241" s="1056"/>
      <c r="AX241" s="1056"/>
      <c r="AY241" s="1056"/>
      <c r="AZ241" s="1056"/>
      <c r="BA241" s="1056"/>
      <c r="BB241" s="1056"/>
      <c r="BC241" s="1056"/>
      <c r="BD241" s="1056"/>
      <c r="BE241" s="1056"/>
      <c r="BF241" s="1056"/>
      <c r="BG241" s="1056"/>
      <c r="BH241" s="1056"/>
      <c r="BI241" s="1056"/>
      <c r="BJ241" s="1056"/>
      <c r="BK241" s="1056"/>
      <c r="BL241" s="1056"/>
      <c r="BM241" s="1056"/>
      <c r="BN241" s="1056"/>
      <c r="BO241" s="1056"/>
      <c r="BP241" s="1056"/>
      <c r="BQ241" s="1056"/>
      <c r="BR241" s="1056"/>
      <c r="BS241" s="1056"/>
      <c r="BT241" s="1056"/>
      <c r="BU241" s="1056"/>
      <c r="BV241" s="1056"/>
      <c r="BW241" s="1056"/>
      <c r="BX241" s="1056"/>
      <c r="BY241" s="1056"/>
      <c r="BZ241" s="1056"/>
      <c r="CA241" s="1056"/>
      <c r="CB241" s="1056"/>
      <c r="CC241" s="1056"/>
      <c r="CD241" s="1056"/>
      <c r="CE241" s="1056"/>
      <c r="CF241" s="1056"/>
      <c r="CG241" s="1056"/>
      <c r="CH241" s="1056"/>
      <c r="CI241" s="1056"/>
      <c r="CJ241" s="1056"/>
      <c r="CK241" s="1056"/>
      <c r="CL241" s="1056"/>
      <c r="CM241" s="1056"/>
      <c r="CN241" s="1056"/>
      <c r="CO241" s="1056"/>
      <c r="CP241" s="1056"/>
      <c r="CQ241" s="1056"/>
      <c r="CR241" s="1056"/>
      <c r="CS241" s="1056"/>
      <c r="CT241" s="1056"/>
      <c r="CU241" s="1056"/>
      <c r="CV241" s="1056"/>
      <c r="CW241" s="1056"/>
      <c r="CX241" s="1056"/>
      <c r="CY241" s="1056"/>
      <c r="CZ241" s="1056"/>
      <c r="DA241" s="1056"/>
      <c r="DB241" s="1056"/>
      <c r="DC241" s="1056"/>
      <c r="DD241" s="1056"/>
      <c r="DE241" s="1056"/>
      <c r="DF241" s="1056"/>
      <c r="DG241" s="1056"/>
      <c r="DH241" s="1056"/>
      <c r="DI241" s="1056"/>
      <c r="DJ241" s="1056"/>
      <c r="DK241" s="1056"/>
      <c r="DL241" s="1056"/>
      <c r="DM241" s="1056"/>
      <c r="DN241" s="1056"/>
      <c r="DO241" s="1056"/>
      <c r="DP241" s="1056"/>
      <c r="DQ241" s="1056"/>
      <c r="DR241" s="1056"/>
      <c r="DS241" s="1056"/>
      <c r="DT241" s="1056"/>
      <c r="DU241" s="1056"/>
      <c r="DV241" s="1056"/>
      <c r="DW241" s="1056"/>
      <c r="DX241" s="1056"/>
      <c r="DY241" s="1056"/>
      <c r="DZ241" s="1056"/>
      <c r="EA241" s="1056"/>
      <c r="EB241" s="1056"/>
      <c r="EC241" s="1056"/>
      <c r="ED241" s="1056"/>
      <c r="EE241" s="1056"/>
      <c r="EF241" s="1056"/>
      <c r="EG241" s="1056"/>
      <c r="EH241" s="1056"/>
      <c r="EI241" s="1056"/>
      <c r="EJ241" s="1056"/>
      <c r="EK241" s="1056"/>
      <c r="EL241" s="1056"/>
      <c r="EM241" s="1056"/>
      <c r="EN241" s="1056"/>
      <c r="EO241" s="1056"/>
      <c r="EP241" s="1056"/>
      <c r="EQ241" s="1056"/>
      <c r="ER241" s="1056"/>
      <c r="ES241" s="1056"/>
      <c r="ET241" s="1056"/>
      <c r="EU241" s="1056"/>
      <c r="EV241" s="1056"/>
      <c r="EW241" s="1056"/>
      <c r="EX241" s="1056"/>
      <c r="EY241" s="1056"/>
      <c r="EZ241" s="1056"/>
      <c r="FA241" s="1056"/>
      <c r="FB241" s="1056"/>
      <c r="FC241" s="1056"/>
      <c r="FD241" s="1056"/>
      <c r="FE241" s="1056"/>
      <c r="FF241" s="1056"/>
      <c r="FG241" s="1056"/>
      <c r="FH241" s="1056"/>
      <c r="FI241" s="1056"/>
      <c r="FJ241" s="1056"/>
      <c r="FK241" s="1056"/>
      <c r="FL241" s="1056"/>
      <c r="FM241" s="1056"/>
      <c r="FN241" s="1056"/>
      <c r="FO241" s="1056"/>
      <c r="FP241" s="1056"/>
      <c r="FQ241" s="1056"/>
      <c r="FR241" s="1056"/>
      <c r="FS241" s="1056"/>
      <c r="FT241" s="1056"/>
      <c r="FU241" s="1056"/>
      <c r="FV241" s="1056"/>
      <c r="FW241" s="1056"/>
      <c r="FX241" s="1056"/>
      <c r="FY241" s="1056"/>
      <c r="FZ241" s="1056"/>
      <c r="GA241" s="1056"/>
      <c r="GB241" s="1056"/>
      <c r="GC241" s="1056"/>
      <c r="GD241" s="1056"/>
      <c r="GE241" s="1056"/>
      <c r="GF241" s="1056"/>
      <c r="GG241" s="1056"/>
      <c r="GH241" s="1056"/>
      <c r="GI241" s="1056"/>
      <c r="GJ241" s="1056"/>
      <c r="GK241" s="1056"/>
      <c r="GL241" s="1056"/>
      <c r="GM241" s="1056"/>
      <c r="GN241" s="1056"/>
      <c r="GO241" s="1056"/>
      <c r="GP241" s="1056"/>
      <c r="GQ241" s="1056"/>
      <c r="GR241" s="1056"/>
      <c r="GS241" s="1056"/>
      <c r="GT241" s="1056"/>
      <c r="GU241" s="1056"/>
      <c r="GV241" s="1056"/>
      <c r="GW241" s="1056"/>
      <c r="GX241" s="1056"/>
      <c r="GY241" s="1056"/>
      <c r="GZ241" s="1056"/>
      <c r="HA241" s="1056"/>
      <c r="HB241" s="1056"/>
      <c r="HC241" s="1056"/>
      <c r="HD241" s="1056"/>
      <c r="HE241" s="1056"/>
      <c r="HF241" s="1056"/>
      <c r="HG241" s="1056"/>
      <c r="HH241" s="1056"/>
      <c r="HI241" s="1056"/>
      <c r="HJ241" s="1056"/>
      <c r="HK241" s="1056"/>
      <c r="HL241" s="1056"/>
      <c r="HM241" s="1056"/>
      <c r="HN241" s="1056"/>
      <c r="HO241" s="1056"/>
      <c r="HP241" s="1056"/>
      <c r="HQ241" s="1056"/>
      <c r="HR241" s="1056"/>
      <c r="HS241" s="1056"/>
      <c r="HT241" s="1056"/>
      <c r="HU241" s="1056"/>
      <c r="HV241" s="1056"/>
      <c r="HW241" s="1056"/>
      <c r="HX241" s="1056"/>
      <c r="HY241" s="1056"/>
      <c r="HZ241" s="1056"/>
      <c r="IA241" s="1056"/>
      <c r="IB241" s="1056"/>
      <c r="IC241" s="1056"/>
      <c r="ID241" s="1056"/>
      <c r="IE241" s="1056"/>
      <c r="IF241" s="1056"/>
      <c r="IG241" s="1056"/>
      <c r="IH241" s="1056"/>
      <c r="II241" s="1056"/>
      <c r="IJ241" s="1056"/>
      <c r="IK241" s="1056"/>
      <c r="IL241" s="1056"/>
      <c r="IM241" s="1056"/>
      <c r="IN241" s="1056"/>
      <c r="IO241" s="1056"/>
      <c r="IP241" s="1056"/>
      <c r="IQ241" s="1056"/>
      <c r="IR241" s="1056"/>
    </row>
    <row r="242" spans="1:252" s="35" customFormat="1">
      <c r="A242" s="409"/>
      <c r="B242" s="409"/>
      <c r="C242" s="409"/>
      <c r="D242" s="442" t="s">
        <v>3086</v>
      </c>
      <c r="E242" s="409" t="s">
        <v>2938</v>
      </c>
      <c r="F242" s="409"/>
      <c r="G242" s="409"/>
      <c r="H242" s="409" t="s">
        <v>2939</v>
      </c>
      <c r="I242" s="411"/>
      <c r="J242" s="409"/>
      <c r="K242" s="409"/>
      <c r="L242" s="409"/>
      <c r="M242" s="409"/>
      <c r="N242" s="1056"/>
      <c r="O242" s="1056"/>
      <c r="P242" s="1056"/>
      <c r="Q242" s="1056"/>
      <c r="R242" s="1056"/>
      <c r="S242" s="1056"/>
      <c r="T242" s="1056"/>
      <c r="U242" s="1056"/>
      <c r="V242" s="1056"/>
      <c r="W242" s="1056"/>
      <c r="X242" s="1056"/>
      <c r="Y242" s="1056"/>
      <c r="Z242" s="1056"/>
      <c r="AA242" s="1056"/>
      <c r="AB242" s="1056"/>
      <c r="AC242" s="1056"/>
      <c r="AD242" s="1056"/>
      <c r="AE242" s="1056"/>
      <c r="AF242" s="1056"/>
      <c r="AG242" s="1056"/>
      <c r="AH242" s="1056"/>
      <c r="AI242" s="1056"/>
      <c r="AJ242" s="1056"/>
      <c r="AK242" s="1056"/>
      <c r="AL242" s="1056"/>
      <c r="AM242" s="1056"/>
      <c r="AN242" s="1056"/>
      <c r="AO242" s="1056"/>
      <c r="AP242" s="1056"/>
      <c r="AQ242" s="1056"/>
      <c r="AR242" s="1056"/>
      <c r="AS242" s="1056"/>
      <c r="AT242" s="1056"/>
      <c r="AU242" s="1056"/>
      <c r="AV242" s="1056"/>
      <c r="AW242" s="1056"/>
      <c r="AX242" s="1056"/>
      <c r="AY242" s="1056"/>
      <c r="AZ242" s="1056"/>
      <c r="BA242" s="1056"/>
      <c r="BB242" s="1056"/>
      <c r="BC242" s="1056"/>
      <c r="BD242" s="1056"/>
      <c r="BE242" s="1056"/>
      <c r="BF242" s="1056"/>
      <c r="BG242" s="1056"/>
      <c r="BH242" s="1056"/>
      <c r="BI242" s="1056"/>
      <c r="BJ242" s="1056"/>
      <c r="BK242" s="1056"/>
      <c r="BL242" s="1056"/>
      <c r="BM242" s="1056"/>
      <c r="BN242" s="1056"/>
      <c r="BO242" s="1056"/>
      <c r="BP242" s="1056"/>
      <c r="BQ242" s="1056"/>
      <c r="BR242" s="1056"/>
      <c r="BS242" s="1056"/>
      <c r="BT242" s="1056"/>
      <c r="BU242" s="1056"/>
      <c r="BV242" s="1056"/>
      <c r="BW242" s="1056"/>
      <c r="BX242" s="1056"/>
      <c r="BY242" s="1056"/>
      <c r="BZ242" s="1056"/>
      <c r="CA242" s="1056"/>
      <c r="CB242" s="1056"/>
      <c r="CC242" s="1056"/>
      <c r="CD242" s="1056"/>
      <c r="CE242" s="1056"/>
      <c r="CF242" s="1056"/>
      <c r="CG242" s="1056"/>
      <c r="CH242" s="1056"/>
      <c r="CI242" s="1056"/>
      <c r="CJ242" s="1056"/>
      <c r="CK242" s="1056"/>
      <c r="CL242" s="1056"/>
      <c r="CM242" s="1056"/>
      <c r="CN242" s="1056"/>
      <c r="CO242" s="1056"/>
      <c r="CP242" s="1056"/>
      <c r="CQ242" s="1056"/>
      <c r="CR242" s="1056"/>
      <c r="CS242" s="1056"/>
      <c r="CT242" s="1056"/>
      <c r="CU242" s="1056"/>
      <c r="CV242" s="1056"/>
      <c r="CW242" s="1056"/>
      <c r="CX242" s="1056"/>
      <c r="CY242" s="1056"/>
      <c r="CZ242" s="1056"/>
      <c r="DA242" s="1056"/>
      <c r="DB242" s="1056"/>
      <c r="DC242" s="1056"/>
      <c r="DD242" s="1056"/>
      <c r="DE242" s="1056"/>
      <c r="DF242" s="1056"/>
      <c r="DG242" s="1056"/>
      <c r="DH242" s="1056"/>
      <c r="DI242" s="1056"/>
      <c r="DJ242" s="1056"/>
      <c r="DK242" s="1056"/>
      <c r="DL242" s="1056"/>
      <c r="DM242" s="1056"/>
      <c r="DN242" s="1056"/>
      <c r="DO242" s="1056"/>
      <c r="DP242" s="1056"/>
      <c r="DQ242" s="1056"/>
      <c r="DR242" s="1056"/>
      <c r="DS242" s="1056"/>
      <c r="DT242" s="1056"/>
      <c r="DU242" s="1056"/>
      <c r="DV242" s="1056"/>
      <c r="DW242" s="1056"/>
      <c r="DX242" s="1056"/>
      <c r="DY242" s="1056"/>
      <c r="DZ242" s="1056"/>
      <c r="EA242" s="1056"/>
      <c r="EB242" s="1056"/>
      <c r="EC242" s="1056"/>
      <c r="ED242" s="1056"/>
      <c r="EE242" s="1056"/>
      <c r="EF242" s="1056"/>
      <c r="EG242" s="1056"/>
      <c r="EH242" s="1056"/>
      <c r="EI242" s="1056"/>
      <c r="EJ242" s="1056"/>
      <c r="EK242" s="1056"/>
      <c r="EL242" s="1056"/>
      <c r="EM242" s="1056"/>
      <c r="EN242" s="1056"/>
      <c r="EO242" s="1056"/>
      <c r="EP242" s="1056"/>
      <c r="EQ242" s="1056"/>
      <c r="ER242" s="1056"/>
      <c r="ES242" s="1056"/>
      <c r="ET242" s="1056"/>
      <c r="EU242" s="1056"/>
      <c r="EV242" s="1056"/>
      <c r="EW242" s="1056"/>
      <c r="EX242" s="1056"/>
      <c r="EY242" s="1056"/>
      <c r="EZ242" s="1056"/>
      <c r="FA242" s="1056"/>
      <c r="FB242" s="1056"/>
      <c r="FC242" s="1056"/>
      <c r="FD242" s="1056"/>
      <c r="FE242" s="1056"/>
      <c r="FF242" s="1056"/>
      <c r="FG242" s="1056"/>
      <c r="FH242" s="1056"/>
      <c r="FI242" s="1056"/>
      <c r="FJ242" s="1056"/>
      <c r="FK242" s="1056"/>
      <c r="FL242" s="1056"/>
      <c r="FM242" s="1056"/>
      <c r="FN242" s="1056"/>
      <c r="FO242" s="1056"/>
      <c r="FP242" s="1056"/>
      <c r="FQ242" s="1056"/>
      <c r="FR242" s="1056"/>
      <c r="FS242" s="1056"/>
      <c r="FT242" s="1056"/>
      <c r="FU242" s="1056"/>
      <c r="FV242" s="1056"/>
      <c r="FW242" s="1056"/>
      <c r="FX242" s="1056"/>
      <c r="FY242" s="1056"/>
      <c r="FZ242" s="1056"/>
      <c r="GA242" s="1056"/>
      <c r="GB242" s="1056"/>
      <c r="GC242" s="1056"/>
      <c r="GD242" s="1056"/>
      <c r="GE242" s="1056"/>
      <c r="GF242" s="1056"/>
      <c r="GG242" s="1056"/>
      <c r="GH242" s="1056"/>
      <c r="GI242" s="1056"/>
      <c r="GJ242" s="1056"/>
      <c r="GK242" s="1056"/>
      <c r="GL242" s="1056"/>
      <c r="GM242" s="1056"/>
      <c r="GN242" s="1056"/>
      <c r="GO242" s="1056"/>
      <c r="GP242" s="1056"/>
      <c r="GQ242" s="1056"/>
      <c r="GR242" s="1056"/>
      <c r="GS242" s="1056"/>
      <c r="GT242" s="1056"/>
      <c r="GU242" s="1056"/>
      <c r="GV242" s="1056"/>
      <c r="GW242" s="1056"/>
      <c r="GX242" s="1056"/>
      <c r="GY242" s="1056"/>
      <c r="GZ242" s="1056"/>
      <c r="HA242" s="1056"/>
      <c r="HB242" s="1056"/>
      <c r="HC242" s="1056"/>
      <c r="HD242" s="1056"/>
      <c r="HE242" s="1056"/>
      <c r="HF242" s="1056"/>
      <c r="HG242" s="1056"/>
      <c r="HH242" s="1056"/>
      <c r="HI242" s="1056"/>
      <c r="HJ242" s="1056"/>
      <c r="HK242" s="1056"/>
      <c r="HL242" s="1056"/>
      <c r="HM242" s="1056"/>
      <c r="HN242" s="1056"/>
      <c r="HO242" s="1056"/>
      <c r="HP242" s="1056"/>
      <c r="HQ242" s="1056"/>
      <c r="HR242" s="1056"/>
      <c r="HS242" s="1056"/>
      <c r="HT242" s="1056"/>
      <c r="HU242" s="1056"/>
      <c r="HV242" s="1056"/>
      <c r="HW242" s="1056"/>
      <c r="HX242" s="1056"/>
      <c r="HY242" s="1056"/>
      <c r="HZ242" s="1056"/>
      <c r="IA242" s="1056"/>
      <c r="IB242" s="1056"/>
      <c r="IC242" s="1056"/>
      <c r="ID242" s="1056"/>
      <c r="IE242" s="1056"/>
      <c r="IF242" s="1056"/>
      <c r="IG242" s="1056"/>
      <c r="IH242" s="1056"/>
      <c r="II242" s="1056"/>
      <c r="IJ242" s="1056"/>
      <c r="IK242" s="1056"/>
      <c r="IL242" s="1056"/>
      <c r="IM242" s="1056"/>
      <c r="IN242" s="1056"/>
      <c r="IO242" s="1056"/>
      <c r="IP242" s="1056"/>
      <c r="IQ242" s="1056"/>
      <c r="IR242" s="1056"/>
    </row>
    <row r="243" spans="1:252" s="35" customFormat="1">
      <c r="A243" s="409"/>
      <c r="B243" s="409"/>
      <c r="C243" s="409"/>
      <c r="D243" s="442" t="s">
        <v>450</v>
      </c>
      <c r="E243" s="409" t="s">
        <v>2940</v>
      </c>
      <c r="F243" s="409"/>
      <c r="G243" s="409"/>
      <c r="H243" s="409" t="s">
        <v>2941</v>
      </c>
      <c r="I243" s="411"/>
      <c r="J243" s="409"/>
      <c r="K243" s="409"/>
      <c r="L243" s="409"/>
      <c r="M243" s="409"/>
      <c r="N243" s="1056"/>
      <c r="O243" s="1056"/>
      <c r="P243" s="1056"/>
      <c r="Q243" s="1056"/>
      <c r="R243" s="1056"/>
      <c r="S243" s="1056"/>
      <c r="T243" s="1056"/>
      <c r="U243" s="1056"/>
      <c r="V243" s="1056"/>
      <c r="W243" s="1056"/>
      <c r="X243" s="1056"/>
      <c r="Y243" s="1056"/>
      <c r="Z243" s="1056"/>
      <c r="AA243" s="1056"/>
      <c r="AB243" s="1056"/>
      <c r="AC243" s="1056"/>
      <c r="AD243" s="1056"/>
      <c r="AE243" s="1056"/>
      <c r="AF243" s="1056"/>
      <c r="AG243" s="1056"/>
      <c r="AH243" s="1056"/>
      <c r="AI243" s="1056"/>
      <c r="AJ243" s="1056"/>
      <c r="AK243" s="1056"/>
      <c r="AL243" s="1056"/>
      <c r="AM243" s="1056"/>
      <c r="AN243" s="1056"/>
      <c r="AO243" s="1056"/>
      <c r="AP243" s="1056"/>
      <c r="AQ243" s="1056"/>
      <c r="AR243" s="1056"/>
      <c r="AS243" s="1056"/>
      <c r="AT243" s="1056"/>
      <c r="AU243" s="1056"/>
      <c r="AV243" s="1056"/>
      <c r="AW243" s="1056"/>
      <c r="AX243" s="1056"/>
      <c r="AY243" s="1056"/>
      <c r="AZ243" s="1056"/>
      <c r="BA243" s="1056"/>
      <c r="BB243" s="1056"/>
      <c r="BC243" s="1056"/>
      <c r="BD243" s="1056"/>
      <c r="BE243" s="1056"/>
      <c r="BF243" s="1056"/>
      <c r="BG243" s="1056"/>
      <c r="BH243" s="1056"/>
      <c r="BI243" s="1056"/>
      <c r="BJ243" s="1056"/>
      <c r="BK243" s="1056"/>
      <c r="BL243" s="1056"/>
      <c r="BM243" s="1056"/>
      <c r="BN243" s="1056"/>
      <c r="BO243" s="1056"/>
      <c r="BP243" s="1056"/>
      <c r="BQ243" s="1056"/>
      <c r="BR243" s="1056"/>
      <c r="BS243" s="1056"/>
      <c r="BT243" s="1056"/>
      <c r="BU243" s="1056"/>
      <c r="BV243" s="1056"/>
      <c r="BW243" s="1056"/>
      <c r="BX243" s="1056"/>
      <c r="BY243" s="1056"/>
      <c r="BZ243" s="1056"/>
      <c r="CA243" s="1056"/>
      <c r="CB243" s="1056"/>
      <c r="CC243" s="1056"/>
      <c r="CD243" s="1056"/>
      <c r="CE243" s="1056"/>
      <c r="CF243" s="1056"/>
      <c r="CG243" s="1056"/>
      <c r="CH243" s="1056"/>
      <c r="CI243" s="1056"/>
      <c r="CJ243" s="1056"/>
      <c r="CK243" s="1056"/>
      <c r="CL243" s="1056"/>
      <c r="CM243" s="1056"/>
      <c r="CN243" s="1056"/>
      <c r="CO243" s="1056"/>
      <c r="CP243" s="1056"/>
      <c r="CQ243" s="1056"/>
      <c r="CR243" s="1056"/>
      <c r="CS243" s="1056"/>
      <c r="CT243" s="1056"/>
      <c r="CU243" s="1056"/>
      <c r="CV243" s="1056"/>
      <c r="CW243" s="1056"/>
      <c r="CX243" s="1056"/>
      <c r="CY243" s="1056"/>
      <c r="CZ243" s="1056"/>
      <c r="DA243" s="1056"/>
      <c r="DB243" s="1056"/>
      <c r="DC243" s="1056"/>
      <c r="DD243" s="1056"/>
      <c r="DE243" s="1056"/>
      <c r="DF243" s="1056"/>
      <c r="DG243" s="1056"/>
      <c r="DH243" s="1056"/>
      <c r="DI243" s="1056"/>
      <c r="DJ243" s="1056"/>
      <c r="DK243" s="1056"/>
      <c r="DL243" s="1056"/>
      <c r="DM243" s="1056"/>
      <c r="DN243" s="1056"/>
      <c r="DO243" s="1056"/>
      <c r="DP243" s="1056"/>
      <c r="DQ243" s="1056"/>
      <c r="DR243" s="1056"/>
      <c r="DS243" s="1056"/>
      <c r="DT243" s="1056"/>
      <c r="DU243" s="1056"/>
      <c r="DV243" s="1056"/>
      <c r="DW243" s="1056"/>
      <c r="DX243" s="1056"/>
      <c r="DY243" s="1056"/>
      <c r="DZ243" s="1056"/>
      <c r="EA243" s="1056"/>
      <c r="EB243" s="1056"/>
      <c r="EC243" s="1056"/>
      <c r="ED243" s="1056"/>
      <c r="EE243" s="1056"/>
      <c r="EF243" s="1056"/>
      <c r="EG243" s="1056"/>
      <c r="EH243" s="1056"/>
      <c r="EI243" s="1056"/>
      <c r="EJ243" s="1056"/>
      <c r="EK243" s="1056"/>
      <c r="EL243" s="1056"/>
      <c r="EM243" s="1056"/>
      <c r="EN243" s="1056"/>
      <c r="EO243" s="1056"/>
      <c r="EP243" s="1056"/>
      <c r="EQ243" s="1056"/>
      <c r="ER243" s="1056"/>
      <c r="ES243" s="1056"/>
      <c r="ET243" s="1056"/>
      <c r="EU243" s="1056"/>
      <c r="EV243" s="1056"/>
      <c r="EW243" s="1056"/>
      <c r="EX243" s="1056"/>
      <c r="EY243" s="1056"/>
      <c r="EZ243" s="1056"/>
      <c r="FA243" s="1056"/>
      <c r="FB243" s="1056"/>
      <c r="FC243" s="1056"/>
      <c r="FD243" s="1056"/>
      <c r="FE243" s="1056"/>
      <c r="FF243" s="1056"/>
      <c r="FG243" s="1056"/>
      <c r="FH243" s="1056"/>
      <c r="FI243" s="1056"/>
      <c r="FJ243" s="1056"/>
      <c r="FK243" s="1056"/>
      <c r="FL243" s="1056"/>
      <c r="FM243" s="1056"/>
      <c r="FN243" s="1056"/>
      <c r="FO243" s="1056"/>
      <c r="FP243" s="1056"/>
      <c r="FQ243" s="1056"/>
      <c r="FR243" s="1056"/>
      <c r="FS243" s="1056"/>
      <c r="FT243" s="1056"/>
      <c r="FU243" s="1056"/>
      <c r="FV243" s="1056"/>
      <c r="FW243" s="1056"/>
      <c r="FX243" s="1056"/>
      <c r="FY243" s="1056"/>
      <c r="FZ243" s="1056"/>
      <c r="GA243" s="1056"/>
      <c r="GB243" s="1056"/>
      <c r="GC243" s="1056"/>
      <c r="GD243" s="1056"/>
      <c r="GE243" s="1056"/>
      <c r="GF243" s="1056"/>
      <c r="GG243" s="1056"/>
      <c r="GH243" s="1056"/>
      <c r="GI243" s="1056"/>
      <c r="GJ243" s="1056"/>
      <c r="GK243" s="1056"/>
      <c r="GL243" s="1056"/>
      <c r="GM243" s="1056"/>
      <c r="GN243" s="1056"/>
      <c r="GO243" s="1056"/>
      <c r="GP243" s="1056"/>
      <c r="GQ243" s="1056"/>
      <c r="GR243" s="1056"/>
      <c r="GS243" s="1056"/>
      <c r="GT243" s="1056"/>
      <c r="GU243" s="1056"/>
      <c r="GV243" s="1056"/>
      <c r="GW243" s="1056"/>
      <c r="GX243" s="1056"/>
      <c r="GY243" s="1056"/>
      <c r="GZ243" s="1056"/>
      <c r="HA243" s="1056"/>
      <c r="HB243" s="1056"/>
      <c r="HC243" s="1056"/>
      <c r="HD243" s="1056"/>
      <c r="HE243" s="1056"/>
      <c r="HF243" s="1056"/>
      <c r="HG243" s="1056"/>
      <c r="HH243" s="1056"/>
      <c r="HI243" s="1056"/>
      <c r="HJ243" s="1056"/>
      <c r="HK243" s="1056"/>
      <c r="HL243" s="1056"/>
      <c r="HM243" s="1056"/>
      <c r="HN243" s="1056"/>
      <c r="HO243" s="1056"/>
      <c r="HP243" s="1056"/>
      <c r="HQ243" s="1056"/>
      <c r="HR243" s="1056"/>
      <c r="HS243" s="1056"/>
      <c r="HT243" s="1056"/>
      <c r="HU243" s="1056"/>
      <c r="HV243" s="1056"/>
      <c r="HW243" s="1056"/>
      <c r="HX243" s="1056"/>
      <c r="HY243" s="1056"/>
      <c r="HZ243" s="1056"/>
      <c r="IA243" s="1056"/>
      <c r="IB243" s="1056"/>
      <c r="IC243" s="1056"/>
      <c r="ID243" s="1056"/>
      <c r="IE243" s="1056"/>
      <c r="IF243" s="1056"/>
      <c r="IG243" s="1056"/>
      <c r="IH243" s="1056"/>
      <c r="II243" s="1056"/>
      <c r="IJ243" s="1056"/>
      <c r="IK243" s="1056"/>
      <c r="IL243" s="1056"/>
      <c r="IM243" s="1056"/>
      <c r="IN243" s="1056"/>
      <c r="IO243" s="1056"/>
      <c r="IP243" s="1056"/>
      <c r="IQ243" s="1056"/>
      <c r="IR243" s="1056"/>
    </row>
    <row r="244" spans="1:252" s="35" customFormat="1">
      <c r="A244" s="409"/>
      <c r="B244" s="409"/>
      <c r="C244" s="409"/>
      <c r="D244" s="442" t="s">
        <v>451</v>
      </c>
      <c r="E244" s="409" t="s">
        <v>2942</v>
      </c>
      <c r="F244" s="409"/>
      <c r="G244" s="409"/>
      <c r="H244" s="409" t="s">
        <v>2943</v>
      </c>
      <c r="I244" s="409"/>
      <c r="J244" s="409"/>
      <c r="K244" s="409"/>
      <c r="L244" s="409"/>
      <c r="M244" s="409"/>
      <c r="N244" s="1056"/>
      <c r="O244" s="1056"/>
      <c r="P244" s="1056"/>
      <c r="Q244" s="1056"/>
      <c r="R244" s="1056"/>
      <c r="S244" s="1056"/>
      <c r="T244" s="1056"/>
      <c r="U244" s="1056"/>
      <c r="V244" s="1056"/>
      <c r="W244" s="1056"/>
      <c r="X244" s="1056"/>
      <c r="Y244" s="1056"/>
      <c r="Z244" s="1056"/>
      <c r="AA244" s="1056"/>
      <c r="AB244" s="1056"/>
      <c r="AC244" s="1056"/>
      <c r="AD244" s="1056"/>
      <c r="AE244" s="1056"/>
      <c r="AF244" s="1056"/>
      <c r="AG244" s="1056"/>
      <c r="AH244" s="1056"/>
      <c r="AI244" s="1056"/>
      <c r="AJ244" s="1056"/>
      <c r="AK244" s="1056"/>
      <c r="AL244" s="1056"/>
      <c r="AM244" s="1056"/>
      <c r="AN244" s="1056"/>
      <c r="AO244" s="1056"/>
      <c r="AP244" s="1056"/>
      <c r="AQ244" s="1056"/>
      <c r="AR244" s="1056"/>
      <c r="AS244" s="1056"/>
      <c r="AT244" s="1056"/>
      <c r="AU244" s="1056"/>
      <c r="AV244" s="1056"/>
      <c r="AW244" s="1056"/>
      <c r="AX244" s="1056"/>
      <c r="AY244" s="1056"/>
      <c r="AZ244" s="1056"/>
      <c r="BA244" s="1056"/>
      <c r="BB244" s="1056"/>
      <c r="BC244" s="1056"/>
      <c r="BD244" s="1056"/>
      <c r="BE244" s="1056"/>
      <c r="BF244" s="1056"/>
      <c r="BG244" s="1056"/>
      <c r="BH244" s="1056"/>
      <c r="BI244" s="1056"/>
      <c r="BJ244" s="1056"/>
      <c r="BK244" s="1056"/>
      <c r="BL244" s="1056"/>
      <c r="BM244" s="1056"/>
      <c r="BN244" s="1056"/>
      <c r="BO244" s="1056"/>
      <c r="BP244" s="1056"/>
      <c r="BQ244" s="1056"/>
      <c r="BR244" s="1056"/>
      <c r="BS244" s="1056"/>
      <c r="BT244" s="1056"/>
      <c r="BU244" s="1056"/>
      <c r="BV244" s="1056"/>
      <c r="BW244" s="1056"/>
      <c r="BX244" s="1056"/>
      <c r="BY244" s="1056"/>
      <c r="BZ244" s="1056"/>
      <c r="CA244" s="1056"/>
      <c r="CB244" s="1056"/>
      <c r="CC244" s="1056"/>
      <c r="CD244" s="1056"/>
      <c r="CE244" s="1056"/>
      <c r="CF244" s="1056"/>
      <c r="CG244" s="1056"/>
      <c r="CH244" s="1056"/>
      <c r="CI244" s="1056"/>
      <c r="CJ244" s="1056"/>
      <c r="CK244" s="1056"/>
      <c r="CL244" s="1056"/>
      <c r="CM244" s="1056"/>
      <c r="CN244" s="1056"/>
      <c r="CO244" s="1056"/>
      <c r="CP244" s="1056"/>
      <c r="CQ244" s="1056"/>
      <c r="CR244" s="1056"/>
      <c r="CS244" s="1056"/>
      <c r="CT244" s="1056"/>
      <c r="CU244" s="1056"/>
      <c r="CV244" s="1056"/>
      <c r="CW244" s="1056"/>
      <c r="CX244" s="1056"/>
      <c r="CY244" s="1056"/>
      <c r="CZ244" s="1056"/>
      <c r="DA244" s="1056"/>
      <c r="DB244" s="1056"/>
      <c r="DC244" s="1056"/>
      <c r="DD244" s="1056"/>
      <c r="DE244" s="1056"/>
      <c r="DF244" s="1056"/>
      <c r="DG244" s="1056"/>
      <c r="DH244" s="1056"/>
      <c r="DI244" s="1056"/>
      <c r="DJ244" s="1056"/>
      <c r="DK244" s="1056"/>
      <c r="DL244" s="1056"/>
      <c r="DM244" s="1056"/>
      <c r="DN244" s="1056"/>
      <c r="DO244" s="1056"/>
      <c r="DP244" s="1056"/>
      <c r="DQ244" s="1056"/>
      <c r="DR244" s="1056"/>
      <c r="DS244" s="1056"/>
      <c r="DT244" s="1056"/>
      <c r="DU244" s="1056"/>
      <c r="DV244" s="1056"/>
      <c r="DW244" s="1056"/>
      <c r="DX244" s="1056"/>
      <c r="DY244" s="1056"/>
      <c r="DZ244" s="1056"/>
      <c r="EA244" s="1056"/>
      <c r="EB244" s="1056"/>
      <c r="EC244" s="1056"/>
      <c r="ED244" s="1056"/>
      <c r="EE244" s="1056"/>
      <c r="EF244" s="1056"/>
      <c r="EG244" s="1056"/>
      <c r="EH244" s="1056"/>
      <c r="EI244" s="1056"/>
      <c r="EJ244" s="1056"/>
      <c r="EK244" s="1056"/>
      <c r="EL244" s="1056"/>
      <c r="EM244" s="1056"/>
      <c r="EN244" s="1056"/>
      <c r="EO244" s="1056"/>
      <c r="EP244" s="1056"/>
      <c r="EQ244" s="1056"/>
      <c r="ER244" s="1056"/>
      <c r="ES244" s="1056"/>
      <c r="ET244" s="1056"/>
      <c r="EU244" s="1056"/>
      <c r="EV244" s="1056"/>
      <c r="EW244" s="1056"/>
      <c r="EX244" s="1056"/>
      <c r="EY244" s="1056"/>
      <c r="EZ244" s="1056"/>
      <c r="FA244" s="1056"/>
      <c r="FB244" s="1056"/>
      <c r="FC244" s="1056"/>
      <c r="FD244" s="1056"/>
      <c r="FE244" s="1056"/>
      <c r="FF244" s="1056"/>
      <c r="FG244" s="1056"/>
      <c r="FH244" s="1056"/>
      <c r="FI244" s="1056"/>
      <c r="FJ244" s="1056"/>
      <c r="FK244" s="1056"/>
      <c r="FL244" s="1056"/>
      <c r="FM244" s="1056"/>
      <c r="FN244" s="1056"/>
      <c r="FO244" s="1056"/>
      <c r="FP244" s="1056"/>
      <c r="FQ244" s="1056"/>
      <c r="FR244" s="1056"/>
      <c r="FS244" s="1056"/>
      <c r="FT244" s="1056"/>
      <c r="FU244" s="1056"/>
      <c r="FV244" s="1056"/>
      <c r="FW244" s="1056"/>
      <c r="FX244" s="1056"/>
      <c r="FY244" s="1056"/>
      <c r="FZ244" s="1056"/>
      <c r="GA244" s="1056"/>
      <c r="GB244" s="1056"/>
      <c r="GC244" s="1056"/>
      <c r="GD244" s="1056"/>
      <c r="GE244" s="1056"/>
      <c r="GF244" s="1056"/>
      <c r="GG244" s="1056"/>
      <c r="GH244" s="1056"/>
      <c r="GI244" s="1056"/>
      <c r="GJ244" s="1056"/>
      <c r="GK244" s="1056"/>
      <c r="GL244" s="1056"/>
      <c r="GM244" s="1056"/>
      <c r="GN244" s="1056"/>
      <c r="GO244" s="1056"/>
      <c r="GP244" s="1056"/>
      <c r="GQ244" s="1056"/>
      <c r="GR244" s="1056"/>
      <c r="GS244" s="1056"/>
      <c r="GT244" s="1056"/>
      <c r="GU244" s="1056"/>
      <c r="GV244" s="1056"/>
      <c r="GW244" s="1056"/>
      <c r="GX244" s="1056"/>
      <c r="GY244" s="1056"/>
      <c r="GZ244" s="1056"/>
      <c r="HA244" s="1056"/>
      <c r="HB244" s="1056"/>
      <c r="HC244" s="1056"/>
      <c r="HD244" s="1056"/>
      <c r="HE244" s="1056"/>
      <c r="HF244" s="1056"/>
      <c r="HG244" s="1056"/>
      <c r="HH244" s="1056"/>
      <c r="HI244" s="1056"/>
      <c r="HJ244" s="1056"/>
      <c r="HK244" s="1056"/>
      <c r="HL244" s="1056"/>
      <c r="HM244" s="1056"/>
      <c r="HN244" s="1056"/>
      <c r="HO244" s="1056"/>
      <c r="HP244" s="1056"/>
      <c r="HQ244" s="1056"/>
      <c r="HR244" s="1056"/>
      <c r="HS244" s="1056"/>
      <c r="HT244" s="1056"/>
      <c r="HU244" s="1056"/>
      <c r="HV244" s="1056"/>
      <c r="HW244" s="1056"/>
      <c r="HX244" s="1056"/>
      <c r="HY244" s="1056"/>
      <c r="HZ244" s="1056"/>
      <c r="IA244" s="1056"/>
      <c r="IB244" s="1056"/>
      <c r="IC244" s="1056"/>
      <c r="ID244" s="1056"/>
      <c r="IE244" s="1056"/>
      <c r="IF244" s="1056"/>
      <c r="IG244" s="1056"/>
      <c r="IH244" s="1056"/>
      <c r="II244" s="1056"/>
      <c r="IJ244" s="1056"/>
      <c r="IK244" s="1056"/>
      <c r="IL244" s="1056"/>
      <c r="IM244" s="1056"/>
      <c r="IN244" s="1056"/>
      <c r="IO244" s="1056"/>
      <c r="IP244" s="1056"/>
      <c r="IQ244" s="1056"/>
      <c r="IR244" s="1056"/>
    </row>
    <row r="245" spans="1:252" s="35" customFormat="1">
      <c r="A245" s="413"/>
      <c r="B245" s="413"/>
      <c r="C245" s="413"/>
      <c r="D245" s="739"/>
      <c r="E245" s="413" t="s">
        <v>2708</v>
      </c>
      <c r="F245" s="413"/>
      <c r="G245" s="413"/>
      <c r="H245" s="413" t="s">
        <v>2944</v>
      </c>
      <c r="I245" s="413"/>
      <c r="J245" s="413"/>
      <c r="K245" s="413"/>
      <c r="L245" s="413"/>
      <c r="M245" s="413"/>
      <c r="N245" s="1056"/>
      <c r="O245" s="1056"/>
      <c r="P245" s="1056"/>
      <c r="Q245" s="1056"/>
      <c r="R245" s="1056"/>
      <c r="S245" s="1056"/>
      <c r="T245" s="1056"/>
      <c r="U245" s="1056"/>
      <c r="V245" s="1056"/>
      <c r="W245" s="1056"/>
      <c r="X245" s="1056"/>
      <c r="Y245" s="1056"/>
      <c r="Z245" s="1056"/>
      <c r="AA245" s="1056"/>
      <c r="AB245" s="1056"/>
      <c r="AC245" s="1056"/>
      <c r="AD245" s="1056"/>
      <c r="AE245" s="1056"/>
      <c r="AF245" s="1056"/>
      <c r="AG245" s="1056"/>
      <c r="AH245" s="1056"/>
      <c r="AI245" s="1056"/>
      <c r="AJ245" s="1056"/>
      <c r="AK245" s="1056"/>
      <c r="AL245" s="1056"/>
      <c r="AM245" s="1056"/>
      <c r="AN245" s="1056"/>
      <c r="AO245" s="1056"/>
      <c r="AP245" s="1056"/>
      <c r="AQ245" s="1056"/>
      <c r="AR245" s="1056"/>
      <c r="AS245" s="1056"/>
      <c r="AT245" s="1056"/>
      <c r="AU245" s="1056"/>
      <c r="AV245" s="1056"/>
      <c r="AW245" s="1056"/>
      <c r="AX245" s="1056"/>
      <c r="AY245" s="1056"/>
      <c r="AZ245" s="1056"/>
      <c r="BA245" s="1056"/>
      <c r="BB245" s="1056"/>
      <c r="BC245" s="1056"/>
      <c r="BD245" s="1056"/>
      <c r="BE245" s="1056"/>
      <c r="BF245" s="1056"/>
      <c r="BG245" s="1056"/>
      <c r="BH245" s="1056"/>
      <c r="BI245" s="1056"/>
      <c r="BJ245" s="1056"/>
      <c r="BK245" s="1056"/>
      <c r="BL245" s="1056"/>
      <c r="BM245" s="1056"/>
      <c r="BN245" s="1056"/>
      <c r="BO245" s="1056"/>
      <c r="BP245" s="1056"/>
      <c r="BQ245" s="1056"/>
      <c r="BR245" s="1056"/>
      <c r="BS245" s="1056"/>
      <c r="BT245" s="1056"/>
      <c r="BU245" s="1056"/>
      <c r="BV245" s="1056"/>
      <c r="BW245" s="1056"/>
      <c r="BX245" s="1056"/>
      <c r="BY245" s="1056"/>
      <c r="BZ245" s="1056"/>
      <c r="CA245" s="1056"/>
      <c r="CB245" s="1056"/>
      <c r="CC245" s="1056"/>
      <c r="CD245" s="1056"/>
      <c r="CE245" s="1056"/>
      <c r="CF245" s="1056"/>
      <c r="CG245" s="1056"/>
      <c r="CH245" s="1056"/>
      <c r="CI245" s="1056"/>
      <c r="CJ245" s="1056"/>
      <c r="CK245" s="1056"/>
      <c r="CL245" s="1056"/>
      <c r="CM245" s="1056"/>
      <c r="CN245" s="1056"/>
      <c r="CO245" s="1056"/>
      <c r="CP245" s="1056"/>
      <c r="CQ245" s="1056"/>
      <c r="CR245" s="1056"/>
      <c r="CS245" s="1056"/>
      <c r="CT245" s="1056"/>
      <c r="CU245" s="1056"/>
      <c r="CV245" s="1056"/>
      <c r="CW245" s="1056"/>
      <c r="CX245" s="1056"/>
      <c r="CY245" s="1056"/>
      <c r="CZ245" s="1056"/>
      <c r="DA245" s="1056"/>
      <c r="DB245" s="1056"/>
      <c r="DC245" s="1056"/>
      <c r="DD245" s="1056"/>
      <c r="DE245" s="1056"/>
      <c r="DF245" s="1056"/>
      <c r="DG245" s="1056"/>
      <c r="DH245" s="1056"/>
      <c r="DI245" s="1056"/>
      <c r="DJ245" s="1056"/>
      <c r="DK245" s="1056"/>
      <c r="DL245" s="1056"/>
      <c r="DM245" s="1056"/>
      <c r="DN245" s="1056"/>
      <c r="DO245" s="1056"/>
      <c r="DP245" s="1056"/>
      <c r="DQ245" s="1056"/>
      <c r="DR245" s="1056"/>
      <c r="DS245" s="1056"/>
      <c r="DT245" s="1056"/>
      <c r="DU245" s="1056"/>
      <c r="DV245" s="1056"/>
      <c r="DW245" s="1056"/>
      <c r="DX245" s="1056"/>
      <c r="DY245" s="1056"/>
      <c r="DZ245" s="1056"/>
      <c r="EA245" s="1056"/>
      <c r="EB245" s="1056"/>
      <c r="EC245" s="1056"/>
      <c r="ED245" s="1056"/>
      <c r="EE245" s="1056"/>
      <c r="EF245" s="1056"/>
      <c r="EG245" s="1056"/>
      <c r="EH245" s="1056"/>
      <c r="EI245" s="1056"/>
      <c r="EJ245" s="1056"/>
      <c r="EK245" s="1056"/>
      <c r="EL245" s="1056"/>
      <c r="EM245" s="1056"/>
      <c r="EN245" s="1056"/>
      <c r="EO245" s="1056"/>
      <c r="EP245" s="1056"/>
      <c r="EQ245" s="1056"/>
      <c r="ER245" s="1056"/>
      <c r="ES245" s="1056"/>
      <c r="ET245" s="1056"/>
      <c r="EU245" s="1056"/>
      <c r="EV245" s="1056"/>
      <c r="EW245" s="1056"/>
      <c r="EX245" s="1056"/>
      <c r="EY245" s="1056"/>
      <c r="EZ245" s="1056"/>
      <c r="FA245" s="1056"/>
      <c r="FB245" s="1056"/>
      <c r="FC245" s="1056"/>
      <c r="FD245" s="1056"/>
      <c r="FE245" s="1056"/>
      <c r="FF245" s="1056"/>
      <c r="FG245" s="1056"/>
      <c r="FH245" s="1056"/>
      <c r="FI245" s="1056"/>
      <c r="FJ245" s="1056"/>
      <c r="FK245" s="1056"/>
      <c r="FL245" s="1056"/>
      <c r="FM245" s="1056"/>
      <c r="FN245" s="1056"/>
      <c r="FO245" s="1056"/>
      <c r="FP245" s="1056"/>
      <c r="FQ245" s="1056"/>
      <c r="FR245" s="1056"/>
      <c r="FS245" s="1056"/>
      <c r="FT245" s="1056"/>
      <c r="FU245" s="1056"/>
      <c r="FV245" s="1056"/>
      <c r="FW245" s="1056"/>
      <c r="FX245" s="1056"/>
      <c r="FY245" s="1056"/>
      <c r="FZ245" s="1056"/>
      <c r="GA245" s="1056"/>
      <c r="GB245" s="1056"/>
      <c r="GC245" s="1056"/>
      <c r="GD245" s="1056"/>
      <c r="GE245" s="1056"/>
      <c r="GF245" s="1056"/>
      <c r="GG245" s="1056"/>
      <c r="GH245" s="1056"/>
      <c r="GI245" s="1056"/>
      <c r="GJ245" s="1056"/>
      <c r="GK245" s="1056"/>
      <c r="GL245" s="1056"/>
      <c r="GM245" s="1056"/>
      <c r="GN245" s="1056"/>
      <c r="GO245" s="1056"/>
      <c r="GP245" s="1056"/>
      <c r="GQ245" s="1056"/>
      <c r="GR245" s="1056"/>
      <c r="GS245" s="1056"/>
      <c r="GT245" s="1056"/>
      <c r="GU245" s="1056"/>
      <c r="GV245" s="1056"/>
      <c r="GW245" s="1056"/>
      <c r="GX245" s="1056"/>
      <c r="GY245" s="1056"/>
      <c r="GZ245" s="1056"/>
      <c r="HA245" s="1056"/>
      <c r="HB245" s="1056"/>
      <c r="HC245" s="1056"/>
      <c r="HD245" s="1056"/>
      <c r="HE245" s="1056"/>
      <c r="HF245" s="1056"/>
      <c r="HG245" s="1056"/>
      <c r="HH245" s="1056"/>
      <c r="HI245" s="1056"/>
      <c r="HJ245" s="1056"/>
      <c r="HK245" s="1056"/>
      <c r="HL245" s="1056"/>
      <c r="HM245" s="1056"/>
      <c r="HN245" s="1056"/>
      <c r="HO245" s="1056"/>
      <c r="HP245" s="1056"/>
      <c r="HQ245" s="1056"/>
      <c r="HR245" s="1056"/>
      <c r="HS245" s="1056"/>
      <c r="HT245" s="1056"/>
      <c r="HU245" s="1056"/>
      <c r="HV245" s="1056"/>
      <c r="HW245" s="1056"/>
      <c r="HX245" s="1056"/>
      <c r="HY245" s="1056"/>
      <c r="HZ245" s="1056"/>
      <c r="IA245" s="1056"/>
      <c r="IB245" s="1056"/>
      <c r="IC245" s="1056"/>
      <c r="ID245" s="1056"/>
      <c r="IE245" s="1056"/>
      <c r="IF245" s="1056"/>
      <c r="IG245" s="1056"/>
      <c r="IH245" s="1056"/>
      <c r="II245" s="1056"/>
      <c r="IJ245" s="1056"/>
      <c r="IK245" s="1056"/>
      <c r="IL245" s="1056"/>
      <c r="IM245" s="1056"/>
      <c r="IN245" s="1056"/>
      <c r="IO245" s="1056"/>
      <c r="IP245" s="1056"/>
      <c r="IQ245" s="1056"/>
      <c r="IR245" s="1056"/>
    </row>
    <row r="246" spans="1:252" s="98" customFormat="1" ht="105">
      <c r="A246" s="353" t="s">
        <v>3955</v>
      </c>
      <c r="B246" s="353" t="s">
        <v>2431</v>
      </c>
      <c r="C246" s="353" t="s">
        <v>2434</v>
      </c>
      <c r="D246" s="353"/>
      <c r="E246" s="353"/>
      <c r="F246" s="353"/>
      <c r="G246" s="353"/>
      <c r="H246" s="353" t="s">
        <v>20</v>
      </c>
      <c r="I246" s="407">
        <v>14100</v>
      </c>
      <c r="J246" s="353" t="s">
        <v>320</v>
      </c>
      <c r="K246" s="353"/>
      <c r="L246" s="407">
        <v>14100</v>
      </c>
      <c r="M246" s="353" t="s">
        <v>3013</v>
      </c>
      <c r="N246" s="1293"/>
      <c r="O246" s="1293"/>
      <c r="P246" s="1293"/>
      <c r="Q246" s="1293"/>
      <c r="R246" s="1293"/>
      <c r="S246" s="1293"/>
      <c r="T246" s="1293"/>
      <c r="U246" s="1293"/>
      <c r="V246" s="1293"/>
      <c r="W246" s="1293"/>
      <c r="X246" s="1293"/>
      <c r="Y246" s="1293"/>
      <c r="Z246" s="1293"/>
      <c r="AA246" s="1293"/>
      <c r="AB246" s="1293"/>
      <c r="AC246" s="1293"/>
      <c r="AD246" s="1293"/>
      <c r="AE246" s="1293"/>
      <c r="AF246" s="1293"/>
      <c r="AG246" s="1293"/>
      <c r="AH246" s="1293"/>
      <c r="AI246" s="1293"/>
      <c r="AJ246" s="1293"/>
      <c r="AK246" s="1293"/>
      <c r="AL246" s="1293"/>
      <c r="AM246" s="1293"/>
      <c r="AN246" s="1293"/>
      <c r="AO246" s="1293"/>
      <c r="AP246" s="1293"/>
      <c r="AQ246" s="1293"/>
      <c r="AR246" s="1293"/>
      <c r="AS246" s="1293"/>
      <c r="AT246" s="1293"/>
      <c r="AU246" s="1293"/>
      <c r="AV246" s="1293"/>
      <c r="AW246" s="1293"/>
      <c r="AX246" s="1293"/>
      <c r="AY246" s="1293"/>
      <c r="AZ246" s="1293"/>
      <c r="BA246" s="1293"/>
      <c r="BB246" s="1293"/>
      <c r="BC246" s="1293"/>
      <c r="BD246" s="1293"/>
      <c r="BE246" s="1293"/>
      <c r="BF246" s="1293"/>
      <c r="BG246" s="1293"/>
      <c r="BH246" s="1293"/>
      <c r="BI246" s="1293"/>
      <c r="BJ246" s="1293"/>
      <c r="BK246" s="1293"/>
      <c r="BL246" s="1293"/>
      <c r="BM246" s="1293"/>
      <c r="BN246" s="1293"/>
      <c r="BO246" s="1293"/>
      <c r="BP246" s="1293"/>
      <c r="BQ246" s="1293"/>
      <c r="BR246" s="1293"/>
      <c r="BS246" s="1293"/>
      <c r="BT246" s="1293"/>
      <c r="BU246" s="1293"/>
      <c r="BV246" s="1293"/>
      <c r="BW246" s="1293"/>
      <c r="BX246" s="1293"/>
      <c r="BY246" s="1293"/>
      <c r="BZ246" s="1293"/>
      <c r="CA246" s="1293"/>
      <c r="CB246" s="1293"/>
      <c r="CC246" s="1293"/>
      <c r="CD246" s="1293"/>
      <c r="CE246" s="1293"/>
      <c r="CF246" s="1293"/>
      <c r="CG246" s="1293"/>
      <c r="CH246" s="1293"/>
      <c r="CI246" s="1293"/>
      <c r="CJ246" s="1293"/>
      <c r="CK246" s="1293"/>
      <c r="CL246" s="1293"/>
      <c r="CM246" s="1293"/>
      <c r="CN246" s="1293"/>
      <c r="CO246" s="1293"/>
      <c r="CP246" s="1293"/>
      <c r="CQ246" s="1293"/>
      <c r="CR246" s="1293"/>
      <c r="CS246" s="1293"/>
      <c r="CT246" s="1293"/>
      <c r="CU246" s="1293"/>
      <c r="CV246" s="1293"/>
      <c r="CW246" s="1293"/>
      <c r="CX246" s="1293"/>
      <c r="CY246" s="1293"/>
      <c r="CZ246" s="1293"/>
      <c r="DA246" s="1293"/>
      <c r="DB246" s="1293"/>
      <c r="DC246" s="1293"/>
      <c r="DD246" s="1293"/>
      <c r="DE246" s="1293"/>
      <c r="DF246" s="1293"/>
      <c r="DG246" s="1293"/>
      <c r="DH246" s="1293"/>
      <c r="DI246" s="1293"/>
      <c r="DJ246" s="1293"/>
      <c r="DK246" s="1293"/>
      <c r="DL246" s="1293"/>
      <c r="DM246" s="1293"/>
      <c r="DN246" s="1293"/>
      <c r="DO246" s="1293"/>
      <c r="DP246" s="1293"/>
      <c r="DQ246" s="1293"/>
      <c r="DR246" s="1293"/>
      <c r="DS246" s="1293"/>
      <c r="DT246" s="1293"/>
      <c r="DU246" s="1293"/>
      <c r="DV246" s="1293"/>
      <c r="DW246" s="1293"/>
      <c r="DX246" s="1293"/>
      <c r="DY246" s="1293"/>
      <c r="DZ246" s="1293"/>
      <c r="EA246" s="1293"/>
      <c r="EB246" s="1293"/>
      <c r="EC246" s="1293"/>
      <c r="ED246" s="1293"/>
      <c r="EE246" s="1293"/>
      <c r="EF246" s="1293"/>
      <c r="EG246" s="1293"/>
      <c r="EH246" s="1293"/>
      <c r="EI246" s="1293"/>
      <c r="EJ246" s="1293"/>
      <c r="EK246" s="1293"/>
      <c r="EL246" s="1293"/>
      <c r="EM246" s="1293"/>
      <c r="EN246" s="1293"/>
      <c r="EO246" s="1293"/>
      <c r="EP246" s="1293"/>
      <c r="EQ246" s="1293"/>
      <c r="ER246" s="1293"/>
      <c r="ES246" s="1293"/>
      <c r="ET246" s="1293"/>
      <c r="EU246" s="1293"/>
      <c r="EV246" s="1293"/>
      <c r="EW246" s="1293"/>
      <c r="EX246" s="1293"/>
      <c r="EY246" s="1293"/>
      <c r="EZ246" s="1293"/>
      <c r="FA246" s="1293"/>
      <c r="FB246" s="1293"/>
      <c r="FC246" s="1293"/>
      <c r="FD246" s="1293"/>
      <c r="FE246" s="1293"/>
      <c r="FF246" s="1293"/>
      <c r="FG246" s="1293"/>
      <c r="FH246" s="1293"/>
      <c r="FI246" s="1293"/>
      <c r="FJ246" s="1293"/>
      <c r="FK246" s="1293"/>
      <c r="FL246" s="1293"/>
      <c r="FM246" s="1293"/>
      <c r="FN246" s="1293"/>
      <c r="FO246" s="1293"/>
      <c r="FP246" s="1293"/>
      <c r="FQ246" s="1293"/>
      <c r="FR246" s="1293"/>
      <c r="FS246" s="1293"/>
      <c r="FT246" s="1293"/>
      <c r="FU246" s="1293"/>
      <c r="FV246" s="1293"/>
      <c r="FW246" s="1293"/>
      <c r="FX246" s="1293"/>
      <c r="FY246" s="1293"/>
      <c r="FZ246" s="1293"/>
      <c r="GA246" s="1293"/>
      <c r="GB246" s="1293"/>
      <c r="GC246" s="1293"/>
      <c r="GD246" s="1293"/>
      <c r="GE246" s="1293"/>
      <c r="GF246" s="1293"/>
      <c r="GG246" s="1293"/>
      <c r="GH246" s="1293"/>
      <c r="GI246" s="1293"/>
      <c r="GJ246" s="1293"/>
      <c r="GK246" s="1293"/>
      <c r="GL246" s="1293"/>
      <c r="GM246" s="1293"/>
      <c r="GN246" s="1293"/>
      <c r="GO246" s="1293"/>
      <c r="GP246" s="1293"/>
      <c r="GQ246" s="1293"/>
      <c r="GR246" s="1293"/>
      <c r="GS246" s="1293"/>
      <c r="GT246" s="1293"/>
      <c r="GU246" s="1293"/>
      <c r="GV246" s="1293"/>
      <c r="GW246" s="1293"/>
      <c r="GX246" s="1293"/>
      <c r="GY246" s="1293"/>
      <c r="GZ246" s="1293"/>
      <c r="HA246" s="1293"/>
      <c r="HB246" s="1293"/>
      <c r="HC246" s="1293"/>
      <c r="HD246" s="1293"/>
      <c r="HE246" s="1293"/>
      <c r="HF246" s="1293"/>
      <c r="HG246" s="1293"/>
      <c r="HH246" s="1293"/>
      <c r="HI246" s="1293"/>
      <c r="HJ246" s="1293"/>
      <c r="HK246" s="1293"/>
      <c r="HL246" s="1293"/>
      <c r="HM246" s="1293"/>
      <c r="HN246" s="1293"/>
      <c r="HO246" s="1293"/>
      <c r="HP246" s="1293"/>
      <c r="HQ246" s="1293"/>
      <c r="HR246" s="1293"/>
      <c r="HS246" s="1293"/>
      <c r="HT246" s="1293"/>
      <c r="HU246" s="1293"/>
      <c r="HV246" s="1293"/>
      <c r="HW246" s="1293"/>
      <c r="HX246" s="1293"/>
      <c r="HY246" s="1293"/>
      <c r="HZ246" s="1293"/>
      <c r="IA246" s="1293"/>
      <c r="IB246" s="1293"/>
      <c r="IC246" s="1293"/>
      <c r="ID246" s="1293"/>
      <c r="IE246" s="1293"/>
      <c r="IF246" s="1293"/>
      <c r="IG246" s="1293"/>
      <c r="IH246" s="1293"/>
      <c r="II246" s="1293"/>
      <c r="IJ246" s="1293"/>
      <c r="IK246" s="1293"/>
      <c r="IL246" s="1293"/>
      <c r="IM246" s="1293"/>
      <c r="IN246" s="1293"/>
      <c r="IO246" s="1293"/>
      <c r="IP246" s="1293"/>
      <c r="IQ246" s="1293"/>
      <c r="IR246" s="1293"/>
    </row>
    <row r="247" spans="1:252" s="35" customFormat="1" ht="42">
      <c r="A247" s="3"/>
      <c r="B247" s="4"/>
      <c r="C247" s="1305"/>
      <c r="D247" s="1303"/>
      <c r="E247" s="5" t="s">
        <v>6</v>
      </c>
      <c r="F247" s="1303"/>
      <c r="G247" s="1303"/>
      <c r="H247" s="1303"/>
      <c r="I247" s="1303"/>
      <c r="J247" s="1306"/>
      <c r="K247" s="3"/>
      <c r="L247" s="1301"/>
      <c r="M247" s="3" t="s">
        <v>3828</v>
      </c>
      <c r="N247" s="1056"/>
      <c r="O247" s="1056"/>
      <c r="P247" s="1056"/>
      <c r="Q247" s="1056"/>
      <c r="R247" s="1056"/>
      <c r="S247" s="1056"/>
      <c r="T247" s="1056"/>
      <c r="U247" s="1056"/>
      <c r="V247" s="1056"/>
      <c r="W247" s="1056"/>
      <c r="X247" s="1056"/>
      <c r="Y247" s="1056"/>
      <c r="Z247" s="1056"/>
      <c r="AA247" s="1056"/>
      <c r="AB247" s="1056"/>
      <c r="AC247" s="1056"/>
      <c r="AD247" s="1056"/>
      <c r="AE247" s="1056"/>
      <c r="AF247" s="1056"/>
      <c r="AG247" s="1056"/>
      <c r="AH247" s="1056"/>
      <c r="AI247" s="1056"/>
      <c r="AJ247" s="1056"/>
      <c r="AK247" s="1056"/>
      <c r="AL247" s="1056"/>
      <c r="AM247" s="1056"/>
      <c r="AN247" s="1056"/>
      <c r="AO247" s="1056"/>
      <c r="AP247" s="1056"/>
      <c r="AQ247" s="1056"/>
      <c r="AR247" s="1056"/>
      <c r="AS247" s="1056"/>
      <c r="AT247" s="1056"/>
      <c r="AU247" s="1056"/>
      <c r="AV247" s="1056"/>
      <c r="AW247" s="1056"/>
      <c r="AX247" s="1056"/>
      <c r="AY247" s="1056"/>
      <c r="AZ247" s="1056"/>
      <c r="BA247" s="1056"/>
      <c r="BB247" s="1056"/>
      <c r="BC247" s="1056"/>
      <c r="BD247" s="1056"/>
      <c r="BE247" s="1056"/>
      <c r="BF247" s="1056"/>
      <c r="BG247" s="1056"/>
      <c r="BH247" s="1056"/>
      <c r="BI247" s="1056"/>
      <c r="BJ247" s="1056"/>
      <c r="BK247" s="1056"/>
      <c r="BL247" s="1056"/>
      <c r="BM247" s="1056"/>
      <c r="BN247" s="1056"/>
      <c r="BO247" s="1056"/>
      <c r="BP247" s="1056"/>
      <c r="BQ247" s="1056"/>
      <c r="BR247" s="1056"/>
      <c r="BS247" s="1056"/>
      <c r="BT247" s="1056"/>
      <c r="BU247" s="1056"/>
      <c r="BV247" s="1056"/>
      <c r="BW247" s="1056"/>
      <c r="BX247" s="1056"/>
      <c r="BY247" s="1056"/>
      <c r="BZ247" s="1056"/>
      <c r="CA247" s="1056"/>
      <c r="CB247" s="1056"/>
      <c r="CC247" s="1056"/>
      <c r="CD247" s="1056"/>
      <c r="CE247" s="1056"/>
      <c r="CF247" s="1056"/>
      <c r="CG247" s="1056"/>
      <c r="CH247" s="1056"/>
      <c r="CI247" s="1056"/>
      <c r="CJ247" s="1056"/>
      <c r="CK247" s="1056"/>
      <c r="CL247" s="1056"/>
      <c r="CM247" s="1056"/>
      <c r="CN247" s="1056"/>
      <c r="CO247" s="1056"/>
      <c r="CP247" s="1056"/>
      <c r="CQ247" s="1056"/>
      <c r="CR247" s="1056"/>
      <c r="CS247" s="1056"/>
      <c r="CT247" s="1056"/>
      <c r="CU247" s="1056"/>
      <c r="CV247" s="1056"/>
      <c r="CW247" s="1056"/>
      <c r="CX247" s="1056"/>
      <c r="CY247" s="1056"/>
      <c r="CZ247" s="1056"/>
      <c r="DA247" s="1056"/>
      <c r="DB247" s="1056"/>
      <c r="DC247" s="1056"/>
      <c r="DD247" s="1056"/>
      <c r="DE247" s="1056"/>
      <c r="DF247" s="1056"/>
      <c r="DG247" s="1056"/>
      <c r="DH247" s="1056"/>
      <c r="DI247" s="1056"/>
      <c r="DJ247" s="1056"/>
      <c r="DK247" s="1056"/>
      <c r="DL247" s="1056"/>
      <c r="DM247" s="1056"/>
      <c r="DN247" s="1056"/>
      <c r="DO247" s="1056"/>
      <c r="DP247" s="1056"/>
      <c r="DQ247" s="1056"/>
      <c r="DR247" s="1056"/>
      <c r="DS247" s="1056"/>
      <c r="DT247" s="1056"/>
      <c r="DU247" s="1056"/>
      <c r="DV247" s="1056"/>
      <c r="DW247" s="1056"/>
      <c r="DX247" s="1056"/>
      <c r="DY247" s="1056"/>
      <c r="DZ247" s="1056"/>
      <c r="EA247" s="1056"/>
      <c r="EB247" s="1056"/>
      <c r="EC247" s="1056"/>
      <c r="ED247" s="1056"/>
      <c r="EE247" s="1056"/>
      <c r="EF247" s="1056"/>
      <c r="EG247" s="1056"/>
      <c r="EH247" s="1056"/>
      <c r="EI247" s="1056"/>
      <c r="EJ247" s="1056"/>
      <c r="EK247" s="1056"/>
      <c r="EL247" s="1056"/>
      <c r="EM247" s="1056"/>
      <c r="EN247" s="1056"/>
      <c r="EO247" s="1056"/>
      <c r="EP247" s="1056"/>
      <c r="EQ247" s="1056"/>
      <c r="ER247" s="1056"/>
      <c r="ES247" s="1056"/>
      <c r="ET247" s="1056"/>
      <c r="EU247" s="1056"/>
      <c r="EV247" s="1056"/>
      <c r="EW247" s="1056"/>
      <c r="EX247" s="1056"/>
      <c r="EY247" s="1056"/>
      <c r="EZ247" s="1056"/>
      <c r="FA247" s="1056"/>
      <c r="FB247" s="1056"/>
      <c r="FC247" s="1056"/>
      <c r="FD247" s="1056"/>
      <c r="FE247" s="1056"/>
      <c r="FF247" s="1056"/>
      <c r="FG247" s="1056"/>
      <c r="FH247" s="1056"/>
      <c r="FI247" s="1056"/>
      <c r="FJ247" s="1056"/>
      <c r="FK247" s="1056"/>
      <c r="FL247" s="1056"/>
      <c r="FM247" s="1056"/>
      <c r="FN247" s="1056"/>
      <c r="FO247" s="1056"/>
      <c r="FP247" s="1056"/>
      <c r="FQ247" s="1056"/>
      <c r="FR247" s="1056"/>
      <c r="FS247" s="1056"/>
      <c r="FT247" s="1056"/>
      <c r="FU247" s="1056"/>
      <c r="FV247" s="1056"/>
      <c r="FW247" s="1056"/>
      <c r="FX247" s="1056"/>
      <c r="FY247" s="1056"/>
      <c r="FZ247" s="1056"/>
      <c r="GA247" s="1056"/>
      <c r="GB247" s="1056"/>
      <c r="GC247" s="1056"/>
      <c r="GD247" s="1056"/>
      <c r="GE247" s="1056"/>
      <c r="GF247" s="1056"/>
      <c r="GG247" s="1056"/>
      <c r="GH247" s="1056"/>
      <c r="GI247" s="1056"/>
      <c r="GJ247" s="1056"/>
      <c r="GK247" s="1056"/>
      <c r="GL247" s="1056"/>
      <c r="GM247" s="1056"/>
      <c r="GN247" s="1056"/>
      <c r="GO247" s="1056"/>
      <c r="GP247" s="1056"/>
      <c r="GQ247" s="1056"/>
      <c r="GR247" s="1056"/>
      <c r="GS247" s="1056"/>
      <c r="GT247" s="1056"/>
      <c r="GU247" s="1056"/>
      <c r="GV247" s="1056"/>
      <c r="GW247" s="1056"/>
      <c r="GX247" s="1056"/>
      <c r="GY247" s="1056"/>
      <c r="GZ247" s="1056"/>
      <c r="HA247" s="1056"/>
      <c r="HB247" s="1056"/>
      <c r="HC247" s="1056"/>
      <c r="HD247" s="1056"/>
      <c r="HE247" s="1056"/>
      <c r="HF247" s="1056"/>
      <c r="HG247" s="1056"/>
      <c r="HH247" s="1056"/>
      <c r="HI247" s="1056"/>
      <c r="HJ247" s="1056"/>
      <c r="HK247" s="1056"/>
      <c r="HL247" s="1056"/>
      <c r="HM247" s="1056"/>
      <c r="HN247" s="1056"/>
      <c r="HO247" s="1056"/>
      <c r="HP247" s="1056"/>
      <c r="HQ247" s="1056"/>
      <c r="HR247" s="1056"/>
      <c r="HS247" s="1056"/>
      <c r="HT247" s="1056"/>
      <c r="HU247" s="1056"/>
      <c r="HV247" s="1056"/>
      <c r="HW247" s="1056"/>
      <c r="HX247" s="1056"/>
      <c r="HY247" s="1056"/>
      <c r="HZ247" s="1056"/>
      <c r="IA247" s="1056"/>
      <c r="IB247" s="1056"/>
      <c r="IC247" s="1056"/>
      <c r="ID247" s="1056"/>
      <c r="IE247" s="1056"/>
      <c r="IF247" s="1056"/>
      <c r="IG247" s="1056"/>
      <c r="IH247" s="1056"/>
      <c r="II247" s="1056"/>
      <c r="IJ247" s="1056"/>
      <c r="IK247" s="1056"/>
      <c r="IL247" s="1056"/>
      <c r="IM247" s="1056"/>
      <c r="IN247" s="1056"/>
      <c r="IO247" s="1056"/>
      <c r="IP247" s="1056"/>
      <c r="IQ247" s="1056"/>
      <c r="IR247" s="1056"/>
    </row>
    <row r="248" spans="1:252" s="35" customFormat="1">
      <c r="A248" s="409"/>
      <c r="B248" s="409"/>
      <c r="C248" s="1307"/>
      <c r="D248" s="442" t="s">
        <v>3087</v>
      </c>
      <c r="E248" s="409" t="s">
        <v>452</v>
      </c>
      <c r="F248" s="442" t="s">
        <v>209</v>
      </c>
      <c r="G248" s="442" t="s">
        <v>19</v>
      </c>
      <c r="H248" s="409" t="s">
        <v>291</v>
      </c>
      <c r="I248" s="1298">
        <v>8450</v>
      </c>
      <c r="J248" s="442"/>
      <c r="K248" s="442" t="s">
        <v>327</v>
      </c>
      <c r="L248" s="979"/>
      <c r="M248" s="442" t="s">
        <v>3829</v>
      </c>
      <c r="N248" s="1056"/>
      <c r="O248" s="1056"/>
      <c r="P248" s="1056"/>
      <c r="Q248" s="1056"/>
      <c r="R248" s="1056"/>
      <c r="S248" s="1056"/>
      <c r="T248" s="1056"/>
      <c r="U248" s="1056"/>
      <c r="V248" s="1056"/>
      <c r="W248" s="1056"/>
      <c r="X248" s="1056"/>
      <c r="Y248" s="1056"/>
      <c r="Z248" s="1056"/>
      <c r="AA248" s="1056"/>
      <c r="AB248" s="1056"/>
      <c r="AC248" s="1056"/>
      <c r="AD248" s="1056"/>
      <c r="AE248" s="1056"/>
      <c r="AF248" s="1056"/>
      <c r="AG248" s="1056"/>
      <c r="AH248" s="1056"/>
      <c r="AI248" s="1056"/>
      <c r="AJ248" s="1056"/>
      <c r="AK248" s="1056"/>
      <c r="AL248" s="1056"/>
      <c r="AM248" s="1056"/>
      <c r="AN248" s="1056"/>
      <c r="AO248" s="1056"/>
      <c r="AP248" s="1056"/>
      <c r="AQ248" s="1056"/>
      <c r="AR248" s="1056"/>
      <c r="AS248" s="1056"/>
      <c r="AT248" s="1056"/>
      <c r="AU248" s="1056"/>
      <c r="AV248" s="1056"/>
      <c r="AW248" s="1056"/>
      <c r="AX248" s="1056"/>
      <c r="AY248" s="1056"/>
      <c r="AZ248" s="1056"/>
      <c r="BA248" s="1056"/>
      <c r="BB248" s="1056"/>
      <c r="BC248" s="1056"/>
      <c r="BD248" s="1056"/>
      <c r="BE248" s="1056"/>
      <c r="BF248" s="1056"/>
      <c r="BG248" s="1056"/>
      <c r="BH248" s="1056"/>
      <c r="BI248" s="1056"/>
      <c r="BJ248" s="1056"/>
      <c r="BK248" s="1056"/>
      <c r="BL248" s="1056"/>
      <c r="BM248" s="1056"/>
      <c r="BN248" s="1056"/>
      <c r="BO248" s="1056"/>
      <c r="BP248" s="1056"/>
      <c r="BQ248" s="1056"/>
      <c r="BR248" s="1056"/>
      <c r="BS248" s="1056"/>
      <c r="BT248" s="1056"/>
      <c r="BU248" s="1056"/>
      <c r="BV248" s="1056"/>
      <c r="BW248" s="1056"/>
      <c r="BX248" s="1056"/>
      <c r="BY248" s="1056"/>
      <c r="BZ248" s="1056"/>
      <c r="CA248" s="1056"/>
      <c r="CB248" s="1056"/>
      <c r="CC248" s="1056"/>
      <c r="CD248" s="1056"/>
      <c r="CE248" s="1056"/>
      <c r="CF248" s="1056"/>
      <c r="CG248" s="1056"/>
      <c r="CH248" s="1056"/>
      <c r="CI248" s="1056"/>
      <c r="CJ248" s="1056"/>
      <c r="CK248" s="1056"/>
      <c r="CL248" s="1056"/>
      <c r="CM248" s="1056"/>
      <c r="CN248" s="1056"/>
      <c r="CO248" s="1056"/>
      <c r="CP248" s="1056"/>
      <c r="CQ248" s="1056"/>
      <c r="CR248" s="1056"/>
      <c r="CS248" s="1056"/>
      <c r="CT248" s="1056"/>
      <c r="CU248" s="1056"/>
      <c r="CV248" s="1056"/>
      <c r="CW248" s="1056"/>
      <c r="CX248" s="1056"/>
      <c r="CY248" s="1056"/>
      <c r="CZ248" s="1056"/>
      <c r="DA248" s="1056"/>
      <c r="DB248" s="1056"/>
      <c r="DC248" s="1056"/>
      <c r="DD248" s="1056"/>
      <c r="DE248" s="1056"/>
      <c r="DF248" s="1056"/>
      <c r="DG248" s="1056"/>
      <c r="DH248" s="1056"/>
      <c r="DI248" s="1056"/>
      <c r="DJ248" s="1056"/>
      <c r="DK248" s="1056"/>
      <c r="DL248" s="1056"/>
      <c r="DM248" s="1056"/>
      <c r="DN248" s="1056"/>
      <c r="DO248" s="1056"/>
      <c r="DP248" s="1056"/>
      <c r="DQ248" s="1056"/>
      <c r="DR248" s="1056"/>
      <c r="DS248" s="1056"/>
      <c r="DT248" s="1056"/>
      <c r="DU248" s="1056"/>
      <c r="DV248" s="1056"/>
      <c r="DW248" s="1056"/>
      <c r="DX248" s="1056"/>
      <c r="DY248" s="1056"/>
      <c r="DZ248" s="1056"/>
      <c r="EA248" s="1056"/>
      <c r="EB248" s="1056"/>
      <c r="EC248" s="1056"/>
      <c r="ED248" s="1056"/>
      <c r="EE248" s="1056"/>
      <c r="EF248" s="1056"/>
      <c r="EG248" s="1056"/>
      <c r="EH248" s="1056"/>
      <c r="EI248" s="1056"/>
      <c r="EJ248" s="1056"/>
      <c r="EK248" s="1056"/>
      <c r="EL248" s="1056"/>
      <c r="EM248" s="1056"/>
      <c r="EN248" s="1056"/>
      <c r="EO248" s="1056"/>
      <c r="EP248" s="1056"/>
      <c r="EQ248" s="1056"/>
      <c r="ER248" s="1056"/>
      <c r="ES248" s="1056"/>
      <c r="ET248" s="1056"/>
      <c r="EU248" s="1056"/>
      <c r="EV248" s="1056"/>
      <c r="EW248" s="1056"/>
      <c r="EX248" s="1056"/>
      <c r="EY248" s="1056"/>
      <c r="EZ248" s="1056"/>
      <c r="FA248" s="1056"/>
      <c r="FB248" s="1056"/>
      <c r="FC248" s="1056"/>
      <c r="FD248" s="1056"/>
      <c r="FE248" s="1056"/>
      <c r="FF248" s="1056"/>
      <c r="FG248" s="1056"/>
      <c r="FH248" s="1056"/>
      <c r="FI248" s="1056"/>
      <c r="FJ248" s="1056"/>
      <c r="FK248" s="1056"/>
      <c r="FL248" s="1056"/>
      <c r="FM248" s="1056"/>
      <c r="FN248" s="1056"/>
      <c r="FO248" s="1056"/>
      <c r="FP248" s="1056"/>
      <c r="FQ248" s="1056"/>
      <c r="FR248" s="1056"/>
      <c r="FS248" s="1056"/>
      <c r="FT248" s="1056"/>
      <c r="FU248" s="1056"/>
      <c r="FV248" s="1056"/>
      <c r="FW248" s="1056"/>
      <c r="FX248" s="1056"/>
      <c r="FY248" s="1056"/>
      <c r="FZ248" s="1056"/>
      <c r="GA248" s="1056"/>
      <c r="GB248" s="1056"/>
      <c r="GC248" s="1056"/>
      <c r="GD248" s="1056"/>
      <c r="GE248" s="1056"/>
      <c r="GF248" s="1056"/>
      <c r="GG248" s="1056"/>
      <c r="GH248" s="1056"/>
      <c r="GI248" s="1056"/>
      <c r="GJ248" s="1056"/>
      <c r="GK248" s="1056"/>
      <c r="GL248" s="1056"/>
      <c r="GM248" s="1056"/>
      <c r="GN248" s="1056"/>
      <c r="GO248" s="1056"/>
      <c r="GP248" s="1056"/>
      <c r="GQ248" s="1056"/>
      <c r="GR248" s="1056"/>
      <c r="GS248" s="1056"/>
      <c r="GT248" s="1056"/>
      <c r="GU248" s="1056"/>
      <c r="GV248" s="1056"/>
      <c r="GW248" s="1056"/>
      <c r="GX248" s="1056"/>
      <c r="GY248" s="1056"/>
      <c r="GZ248" s="1056"/>
      <c r="HA248" s="1056"/>
      <c r="HB248" s="1056"/>
      <c r="HC248" s="1056"/>
      <c r="HD248" s="1056"/>
      <c r="HE248" s="1056"/>
      <c r="HF248" s="1056"/>
      <c r="HG248" s="1056"/>
      <c r="HH248" s="1056"/>
      <c r="HI248" s="1056"/>
      <c r="HJ248" s="1056"/>
      <c r="HK248" s="1056"/>
      <c r="HL248" s="1056"/>
      <c r="HM248" s="1056"/>
      <c r="HN248" s="1056"/>
      <c r="HO248" s="1056"/>
      <c r="HP248" s="1056"/>
      <c r="HQ248" s="1056"/>
      <c r="HR248" s="1056"/>
      <c r="HS248" s="1056"/>
      <c r="HT248" s="1056"/>
      <c r="HU248" s="1056"/>
      <c r="HV248" s="1056"/>
      <c r="HW248" s="1056"/>
      <c r="HX248" s="1056"/>
      <c r="HY248" s="1056"/>
      <c r="HZ248" s="1056"/>
      <c r="IA248" s="1056"/>
      <c r="IB248" s="1056"/>
      <c r="IC248" s="1056"/>
      <c r="ID248" s="1056"/>
      <c r="IE248" s="1056"/>
      <c r="IF248" s="1056"/>
      <c r="IG248" s="1056"/>
      <c r="IH248" s="1056"/>
      <c r="II248" s="1056"/>
      <c r="IJ248" s="1056"/>
      <c r="IK248" s="1056"/>
      <c r="IL248" s="1056"/>
      <c r="IM248" s="1056"/>
      <c r="IN248" s="1056"/>
      <c r="IO248" s="1056"/>
      <c r="IP248" s="1056"/>
      <c r="IQ248" s="1056"/>
      <c r="IR248" s="1056"/>
    </row>
    <row r="249" spans="1:252" s="35" customFormat="1">
      <c r="A249" s="409"/>
      <c r="B249" s="409"/>
      <c r="C249" s="1307"/>
      <c r="D249" s="442" t="s">
        <v>3088</v>
      </c>
      <c r="E249" s="409" t="s">
        <v>453</v>
      </c>
      <c r="F249" s="442" t="s">
        <v>213</v>
      </c>
      <c r="G249" s="442"/>
      <c r="H249" s="409" t="s">
        <v>454</v>
      </c>
      <c r="I249" s="1298"/>
      <c r="J249" s="442"/>
      <c r="K249" s="442"/>
      <c r="L249" s="979"/>
      <c r="M249" s="442"/>
      <c r="N249" s="1056"/>
      <c r="O249" s="1056"/>
      <c r="P249" s="1056"/>
      <c r="Q249" s="1056"/>
      <c r="R249" s="1056"/>
      <c r="S249" s="1056"/>
      <c r="T249" s="1056"/>
      <c r="U249" s="1056"/>
      <c r="V249" s="1056"/>
      <c r="W249" s="1056"/>
      <c r="X249" s="1056"/>
      <c r="Y249" s="1056"/>
      <c r="Z249" s="1056"/>
      <c r="AA249" s="1056"/>
      <c r="AB249" s="1056"/>
      <c r="AC249" s="1056"/>
      <c r="AD249" s="1056"/>
      <c r="AE249" s="1056"/>
      <c r="AF249" s="1056"/>
      <c r="AG249" s="1056"/>
      <c r="AH249" s="1056"/>
      <c r="AI249" s="1056"/>
      <c r="AJ249" s="1056"/>
      <c r="AK249" s="1056"/>
      <c r="AL249" s="1056"/>
      <c r="AM249" s="1056"/>
      <c r="AN249" s="1056"/>
      <c r="AO249" s="1056"/>
      <c r="AP249" s="1056"/>
      <c r="AQ249" s="1056"/>
      <c r="AR249" s="1056"/>
      <c r="AS249" s="1056"/>
      <c r="AT249" s="1056"/>
      <c r="AU249" s="1056"/>
      <c r="AV249" s="1056"/>
      <c r="AW249" s="1056"/>
      <c r="AX249" s="1056"/>
      <c r="AY249" s="1056"/>
      <c r="AZ249" s="1056"/>
      <c r="BA249" s="1056"/>
      <c r="BB249" s="1056"/>
      <c r="BC249" s="1056"/>
      <c r="BD249" s="1056"/>
      <c r="BE249" s="1056"/>
      <c r="BF249" s="1056"/>
      <c r="BG249" s="1056"/>
      <c r="BH249" s="1056"/>
      <c r="BI249" s="1056"/>
      <c r="BJ249" s="1056"/>
      <c r="BK249" s="1056"/>
      <c r="BL249" s="1056"/>
      <c r="BM249" s="1056"/>
      <c r="BN249" s="1056"/>
      <c r="BO249" s="1056"/>
      <c r="BP249" s="1056"/>
      <c r="BQ249" s="1056"/>
      <c r="BR249" s="1056"/>
      <c r="BS249" s="1056"/>
      <c r="BT249" s="1056"/>
      <c r="BU249" s="1056"/>
      <c r="BV249" s="1056"/>
      <c r="BW249" s="1056"/>
      <c r="BX249" s="1056"/>
      <c r="BY249" s="1056"/>
      <c r="BZ249" s="1056"/>
      <c r="CA249" s="1056"/>
      <c r="CB249" s="1056"/>
      <c r="CC249" s="1056"/>
      <c r="CD249" s="1056"/>
      <c r="CE249" s="1056"/>
      <c r="CF249" s="1056"/>
      <c r="CG249" s="1056"/>
      <c r="CH249" s="1056"/>
      <c r="CI249" s="1056"/>
      <c r="CJ249" s="1056"/>
      <c r="CK249" s="1056"/>
      <c r="CL249" s="1056"/>
      <c r="CM249" s="1056"/>
      <c r="CN249" s="1056"/>
      <c r="CO249" s="1056"/>
      <c r="CP249" s="1056"/>
      <c r="CQ249" s="1056"/>
      <c r="CR249" s="1056"/>
      <c r="CS249" s="1056"/>
      <c r="CT249" s="1056"/>
      <c r="CU249" s="1056"/>
      <c r="CV249" s="1056"/>
      <c r="CW249" s="1056"/>
      <c r="CX249" s="1056"/>
      <c r="CY249" s="1056"/>
      <c r="CZ249" s="1056"/>
      <c r="DA249" s="1056"/>
      <c r="DB249" s="1056"/>
      <c r="DC249" s="1056"/>
      <c r="DD249" s="1056"/>
      <c r="DE249" s="1056"/>
      <c r="DF249" s="1056"/>
      <c r="DG249" s="1056"/>
      <c r="DH249" s="1056"/>
      <c r="DI249" s="1056"/>
      <c r="DJ249" s="1056"/>
      <c r="DK249" s="1056"/>
      <c r="DL249" s="1056"/>
      <c r="DM249" s="1056"/>
      <c r="DN249" s="1056"/>
      <c r="DO249" s="1056"/>
      <c r="DP249" s="1056"/>
      <c r="DQ249" s="1056"/>
      <c r="DR249" s="1056"/>
      <c r="DS249" s="1056"/>
      <c r="DT249" s="1056"/>
      <c r="DU249" s="1056"/>
      <c r="DV249" s="1056"/>
      <c r="DW249" s="1056"/>
      <c r="DX249" s="1056"/>
      <c r="DY249" s="1056"/>
      <c r="DZ249" s="1056"/>
      <c r="EA249" s="1056"/>
      <c r="EB249" s="1056"/>
      <c r="EC249" s="1056"/>
      <c r="ED249" s="1056"/>
      <c r="EE249" s="1056"/>
      <c r="EF249" s="1056"/>
      <c r="EG249" s="1056"/>
      <c r="EH249" s="1056"/>
      <c r="EI249" s="1056"/>
      <c r="EJ249" s="1056"/>
      <c r="EK249" s="1056"/>
      <c r="EL249" s="1056"/>
      <c r="EM249" s="1056"/>
      <c r="EN249" s="1056"/>
      <c r="EO249" s="1056"/>
      <c r="EP249" s="1056"/>
      <c r="EQ249" s="1056"/>
      <c r="ER249" s="1056"/>
      <c r="ES249" s="1056"/>
      <c r="ET249" s="1056"/>
      <c r="EU249" s="1056"/>
      <c r="EV249" s="1056"/>
      <c r="EW249" s="1056"/>
      <c r="EX249" s="1056"/>
      <c r="EY249" s="1056"/>
      <c r="EZ249" s="1056"/>
      <c r="FA249" s="1056"/>
      <c r="FB249" s="1056"/>
      <c r="FC249" s="1056"/>
      <c r="FD249" s="1056"/>
      <c r="FE249" s="1056"/>
      <c r="FF249" s="1056"/>
      <c r="FG249" s="1056"/>
      <c r="FH249" s="1056"/>
      <c r="FI249" s="1056"/>
      <c r="FJ249" s="1056"/>
      <c r="FK249" s="1056"/>
      <c r="FL249" s="1056"/>
      <c r="FM249" s="1056"/>
      <c r="FN249" s="1056"/>
      <c r="FO249" s="1056"/>
      <c r="FP249" s="1056"/>
      <c r="FQ249" s="1056"/>
      <c r="FR249" s="1056"/>
      <c r="FS249" s="1056"/>
      <c r="FT249" s="1056"/>
      <c r="FU249" s="1056"/>
      <c r="FV249" s="1056"/>
      <c r="FW249" s="1056"/>
      <c r="FX249" s="1056"/>
      <c r="FY249" s="1056"/>
      <c r="FZ249" s="1056"/>
      <c r="GA249" s="1056"/>
      <c r="GB249" s="1056"/>
      <c r="GC249" s="1056"/>
      <c r="GD249" s="1056"/>
      <c r="GE249" s="1056"/>
      <c r="GF249" s="1056"/>
      <c r="GG249" s="1056"/>
      <c r="GH249" s="1056"/>
      <c r="GI249" s="1056"/>
      <c r="GJ249" s="1056"/>
      <c r="GK249" s="1056"/>
      <c r="GL249" s="1056"/>
      <c r="GM249" s="1056"/>
      <c r="GN249" s="1056"/>
      <c r="GO249" s="1056"/>
      <c r="GP249" s="1056"/>
      <c r="GQ249" s="1056"/>
      <c r="GR249" s="1056"/>
      <c r="GS249" s="1056"/>
      <c r="GT249" s="1056"/>
      <c r="GU249" s="1056"/>
      <c r="GV249" s="1056"/>
      <c r="GW249" s="1056"/>
      <c r="GX249" s="1056"/>
      <c r="GY249" s="1056"/>
      <c r="GZ249" s="1056"/>
      <c r="HA249" s="1056"/>
      <c r="HB249" s="1056"/>
      <c r="HC249" s="1056"/>
      <c r="HD249" s="1056"/>
      <c r="HE249" s="1056"/>
      <c r="HF249" s="1056"/>
      <c r="HG249" s="1056"/>
      <c r="HH249" s="1056"/>
      <c r="HI249" s="1056"/>
      <c r="HJ249" s="1056"/>
      <c r="HK249" s="1056"/>
      <c r="HL249" s="1056"/>
      <c r="HM249" s="1056"/>
      <c r="HN249" s="1056"/>
      <c r="HO249" s="1056"/>
      <c r="HP249" s="1056"/>
      <c r="HQ249" s="1056"/>
      <c r="HR249" s="1056"/>
      <c r="HS249" s="1056"/>
      <c r="HT249" s="1056"/>
      <c r="HU249" s="1056"/>
      <c r="HV249" s="1056"/>
      <c r="HW249" s="1056"/>
      <c r="HX249" s="1056"/>
      <c r="HY249" s="1056"/>
      <c r="HZ249" s="1056"/>
      <c r="IA249" s="1056"/>
      <c r="IB249" s="1056"/>
      <c r="IC249" s="1056"/>
      <c r="ID249" s="1056"/>
      <c r="IE249" s="1056"/>
      <c r="IF249" s="1056"/>
      <c r="IG249" s="1056"/>
      <c r="IH249" s="1056"/>
      <c r="II249" s="1056"/>
      <c r="IJ249" s="1056"/>
      <c r="IK249" s="1056"/>
      <c r="IL249" s="1056"/>
      <c r="IM249" s="1056"/>
      <c r="IN249" s="1056"/>
      <c r="IO249" s="1056"/>
      <c r="IP249" s="1056"/>
      <c r="IQ249" s="1056"/>
      <c r="IR249" s="1056"/>
    </row>
    <row r="250" spans="1:252" s="35" customFormat="1">
      <c r="A250" s="409"/>
      <c r="B250" s="409"/>
      <c r="C250" s="442"/>
      <c r="D250" s="442" t="s">
        <v>3089</v>
      </c>
      <c r="E250" s="409"/>
      <c r="F250" s="442"/>
      <c r="G250" s="442"/>
      <c r="H250" s="409" t="s">
        <v>455</v>
      </c>
      <c r="I250" s="1298"/>
      <c r="J250" s="442"/>
      <c r="K250" s="442"/>
      <c r="L250" s="442"/>
      <c r="M250" s="442"/>
      <c r="N250" s="1056"/>
      <c r="O250" s="1056"/>
      <c r="P250" s="1056"/>
      <c r="Q250" s="1056"/>
      <c r="R250" s="1056"/>
      <c r="S250" s="1056"/>
      <c r="T250" s="1056"/>
      <c r="U250" s="1056"/>
      <c r="V250" s="1056"/>
      <c r="W250" s="1056"/>
      <c r="X250" s="1056"/>
      <c r="Y250" s="1056"/>
      <c r="Z250" s="1056"/>
      <c r="AA250" s="1056"/>
      <c r="AB250" s="1056"/>
      <c r="AC250" s="1056"/>
      <c r="AD250" s="1056"/>
      <c r="AE250" s="1056"/>
      <c r="AF250" s="1056"/>
      <c r="AG250" s="1056"/>
      <c r="AH250" s="1056"/>
      <c r="AI250" s="1056"/>
      <c r="AJ250" s="1056"/>
      <c r="AK250" s="1056"/>
      <c r="AL250" s="1056"/>
      <c r="AM250" s="1056"/>
      <c r="AN250" s="1056"/>
      <c r="AO250" s="1056"/>
      <c r="AP250" s="1056"/>
      <c r="AQ250" s="1056"/>
      <c r="AR250" s="1056"/>
      <c r="AS250" s="1056"/>
      <c r="AT250" s="1056"/>
      <c r="AU250" s="1056"/>
      <c r="AV250" s="1056"/>
      <c r="AW250" s="1056"/>
      <c r="AX250" s="1056"/>
      <c r="AY250" s="1056"/>
      <c r="AZ250" s="1056"/>
      <c r="BA250" s="1056"/>
      <c r="BB250" s="1056"/>
      <c r="BC250" s="1056"/>
      <c r="BD250" s="1056"/>
      <c r="BE250" s="1056"/>
      <c r="BF250" s="1056"/>
      <c r="BG250" s="1056"/>
      <c r="BH250" s="1056"/>
      <c r="BI250" s="1056"/>
      <c r="BJ250" s="1056"/>
      <c r="BK250" s="1056"/>
      <c r="BL250" s="1056"/>
      <c r="BM250" s="1056"/>
      <c r="BN250" s="1056"/>
      <c r="BO250" s="1056"/>
      <c r="BP250" s="1056"/>
      <c r="BQ250" s="1056"/>
      <c r="BR250" s="1056"/>
      <c r="BS250" s="1056"/>
      <c r="BT250" s="1056"/>
      <c r="BU250" s="1056"/>
      <c r="BV250" s="1056"/>
      <c r="BW250" s="1056"/>
      <c r="BX250" s="1056"/>
      <c r="BY250" s="1056"/>
      <c r="BZ250" s="1056"/>
      <c r="CA250" s="1056"/>
      <c r="CB250" s="1056"/>
      <c r="CC250" s="1056"/>
      <c r="CD250" s="1056"/>
      <c r="CE250" s="1056"/>
      <c r="CF250" s="1056"/>
      <c r="CG250" s="1056"/>
      <c r="CH250" s="1056"/>
      <c r="CI250" s="1056"/>
      <c r="CJ250" s="1056"/>
      <c r="CK250" s="1056"/>
      <c r="CL250" s="1056"/>
      <c r="CM250" s="1056"/>
      <c r="CN250" s="1056"/>
      <c r="CO250" s="1056"/>
      <c r="CP250" s="1056"/>
      <c r="CQ250" s="1056"/>
      <c r="CR250" s="1056"/>
      <c r="CS250" s="1056"/>
      <c r="CT250" s="1056"/>
      <c r="CU250" s="1056"/>
      <c r="CV250" s="1056"/>
      <c r="CW250" s="1056"/>
      <c r="CX250" s="1056"/>
      <c r="CY250" s="1056"/>
      <c r="CZ250" s="1056"/>
      <c r="DA250" s="1056"/>
      <c r="DB250" s="1056"/>
      <c r="DC250" s="1056"/>
      <c r="DD250" s="1056"/>
      <c r="DE250" s="1056"/>
      <c r="DF250" s="1056"/>
      <c r="DG250" s="1056"/>
      <c r="DH250" s="1056"/>
      <c r="DI250" s="1056"/>
      <c r="DJ250" s="1056"/>
      <c r="DK250" s="1056"/>
      <c r="DL250" s="1056"/>
      <c r="DM250" s="1056"/>
      <c r="DN250" s="1056"/>
      <c r="DO250" s="1056"/>
      <c r="DP250" s="1056"/>
      <c r="DQ250" s="1056"/>
      <c r="DR250" s="1056"/>
      <c r="DS250" s="1056"/>
      <c r="DT250" s="1056"/>
      <c r="DU250" s="1056"/>
      <c r="DV250" s="1056"/>
      <c r="DW250" s="1056"/>
      <c r="DX250" s="1056"/>
      <c r="DY250" s="1056"/>
      <c r="DZ250" s="1056"/>
      <c r="EA250" s="1056"/>
      <c r="EB250" s="1056"/>
      <c r="EC250" s="1056"/>
      <c r="ED250" s="1056"/>
      <c r="EE250" s="1056"/>
      <c r="EF250" s="1056"/>
      <c r="EG250" s="1056"/>
      <c r="EH250" s="1056"/>
      <c r="EI250" s="1056"/>
      <c r="EJ250" s="1056"/>
      <c r="EK250" s="1056"/>
      <c r="EL250" s="1056"/>
      <c r="EM250" s="1056"/>
      <c r="EN250" s="1056"/>
      <c r="EO250" s="1056"/>
      <c r="EP250" s="1056"/>
      <c r="EQ250" s="1056"/>
      <c r="ER250" s="1056"/>
      <c r="ES250" s="1056"/>
      <c r="ET250" s="1056"/>
      <c r="EU250" s="1056"/>
      <c r="EV250" s="1056"/>
      <c r="EW250" s="1056"/>
      <c r="EX250" s="1056"/>
      <c r="EY250" s="1056"/>
      <c r="EZ250" s="1056"/>
      <c r="FA250" s="1056"/>
      <c r="FB250" s="1056"/>
      <c r="FC250" s="1056"/>
      <c r="FD250" s="1056"/>
      <c r="FE250" s="1056"/>
      <c r="FF250" s="1056"/>
      <c r="FG250" s="1056"/>
      <c r="FH250" s="1056"/>
      <c r="FI250" s="1056"/>
      <c r="FJ250" s="1056"/>
      <c r="FK250" s="1056"/>
      <c r="FL250" s="1056"/>
      <c r="FM250" s="1056"/>
      <c r="FN250" s="1056"/>
      <c r="FO250" s="1056"/>
      <c r="FP250" s="1056"/>
      <c r="FQ250" s="1056"/>
      <c r="FR250" s="1056"/>
      <c r="FS250" s="1056"/>
      <c r="FT250" s="1056"/>
      <c r="FU250" s="1056"/>
      <c r="FV250" s="1056"/>
      <c r="FW250" s="1056"/>
      <c r="FX250" s="1056"/>
      <c r="FY250" s="1056"/>
      <c r="FZ250" s="1056"/>
      <c r="GA250" s="1056"/>
      <c r="GB250" s="1056"/>
      <c r="GC250" s="1056"/>
      <c r="GD250" s="1056"/>
      <c r="GE250" s="1056"/>
      <c r="GF250" s="1056"/>
      <c r="GG250" s="1056"/>
      <c r="GH250" s="1056"/>
      <c r="GI250" s="1056"/>
      <c r="GJ250" s="1056"/>
      <c r="GK250" s="1056"/>
      <c r="GL250" s="1056"/>
      <c r="GM250" s="1056"/>
      <c r="GN250" s="1056"/>
      <c r="GO250" s="1056"/>
      <c r="GP250" s="1056"/>
      <c r="GQ250" s="1056"/>
      <c r="GR250" s="1056"/>
      <c r="GS250" s="1056"/>
      <c r="GT250" s="1056"/>
      <c r="GU250" s="1056"/>
      <c r="GV250" s="1056"/>
      <c r="GW250" s="1056"/>
      <c r="GX250" s="1056"/>
      <c r="GY250" s="1056"/>
      <c r="GZ250" s="1056"/>
      <c r="HA250" s="1056"/>
      <c r="HB250" s="1056"/>
      <c r="HC250" s="1056"/>
      <c r="HD250" s="1056"/>
      <c r="HE250" s="1056"/>
      <c r="HF250" s="1056"/>
      <c r="HG250" s="1056"/>
      <c r="HH250" s="1056"/>
      <c r="HI250" s="1056"/>
      <c r="HJ250" s="1056"/>
      <c r="HK250" s="1056"/>
      <c r="HL250" s="1056"/>
      <c r="HM250" s="1056"/>
      <c r="HN250" s="1056"/>
      <c r="HO250" s="1056"/>
      <c r="HP250" s="1056"/>
      <c r="HQ250" s="1056"/>
      <c r="HR250" s="1056"/>
      <c r="HS250" s="1056"/>
      <c r="HT250" s="1056"/>
      <c r="HU250" s="1056"/>
      <c r="HV250" s="1056"/>
      <c r="HW250" s="1056"/>
      <c r="HX250" s="1056"/>
      <c r="HY250" s="1056"/>
      <c r="HZ250" s="1056"/>
      <c r="IA250" s="1056"/>
      <c r="IB250" s="1056"/>
      <c r="IC250" s="1056"/>
      <c r="ID250" s="1056"/>
      <c r="IE250" s="1056"/>
      <c r="IF250" s="1056"/>
      <c r="IG250" s="1056"/>
      <c r="IH250" s="1056"/>
      <c r="II250" s="1056"/>
      <c r="IJ250" s="1056"/>
      <c r="IK250" s="1056"/>
      <c r="IL250" s="1056"/>
      <c r="IM250" s="1056"/>
      <c r="IN250" s="1056"/>
      <c r="IO250" s="1056"/>
      <c r="IP250" s="1056"/>
      <c r="IQ250" s="1056"/>
      <c r="IR250" s="1056"/>
    </row>
    <row r="251" spans="1:252" s="35" customFormat="1">
      <c r="A251" s="409"/>
      <c r="B251" s="409"/>
      <c r="C251" s="442"/>
      <c r="D251" s="442" t="s">
        <v>2912</v>
      </c>
      <c r="E251" s="409"/>
      <c r="F251" s="442"/>
      <c r="G251" s="442"/>
      <c r="H251" s="409" t="s">
        <v>300</v>
      </c>
      <c r="I251" s="1298">
        <v>3250</v>
      </c>
      <c r="J251" s="442"/>
      <c r="K251" s="442"/>
      <c r="L251" s="442"/>
      <c r="M251" s="442"/>
      <c r="N251" s="1056"/>
      <c r="O251" s="1056"/>
      <c r="P251" s="1056"/>
      <c r="Q251" s="1056"/>
      <c r="R251" s="1056"/>
      <c r="S251" s="1056"/>
      <c r="T251" s="1056"/>
      <c r="U251" s="1056"/>
      <c r="V251" s="1056"/>
      <c r="W251" s="1056"/>
      <c r="X251" s="1056"/>
      <c r="Y251" s="1056"/>
      <c r="Z251" s="1056"/>
      <c r="AA251" s="1056"/>
      <c r="AB251" s="1056"/>
      <c r="AC251" s="1056"/>
      <c r="AD251" s="1056"/>
      <c r="AE251" s="1056"/>
      <c r="AF251" s="1056"/>
      <c r="AG251" s="1056"/>
      <c r="AH251" s="1056"/>
      <c r="AI251" s="1056"/>
      <c r="AJ251" s="1056"/>
      <c r="AK251" s="1056"/>
      <c r="AL251" s="1056"/>
      <c r="AM251" s="1056"/>
      <c r="AN251" s="1056"/>
      <c r="AO251" s="1056"/>
      <c r="AP251" s="1056"/>
      <c r="AQ251" s="1056"/>
      <c r="AR251" s="1056"/>
      <c r="AS251" s="1056"/>
      <c r="AT251" s="1056"/>
      <c r="AU251" s="1056"/>
      <c r="AV251" s="1056"/>
      <c r="AW251" s="1056"/>
      <c r="AX251" s="1056"/>
      <c r="AY251" s="1056"/>
      <c r="AZ251" s="1056"/>
      <c r="BA251" s="1056"/>
      <c r="BB251" s="1056"/>
      <c r="BC251" s="1056"/>
      <c r="BD251" s="1056"/>
      <c r="BE251" s="1056"/>
      <c r="BF251" s="1056"/>
      <c r="BG251" s="1056"/>
      <c r="BH251" s="1056"/>
      <c r="BI251" s="1056"/>
      <c r="BJ251" s="1056"/>
      <c r="BK251" s="1056"/>
      <c r="BL251" s="1056"/>
      <c r="BM251" s="1056"/>
      <c r="BN251" s="1056"/>
      <c r="BO251" s="1056"/>
      <c r="BP251" s="1056"/>
      <c r="BQ251" s="1056"/>
      <c r="BR251" s="1056"/>
      <c r="BS251" s="1056"/>
      <c r="BT251" s="1056"/>
      <c r="BU251" s="1056"/>
      <c r="BV251" s="1056"/>
      <c r="BW251" s="1056"/>
      <c r="BX251" s="1056"/>
      <c r="BY251" s="1056"/>
      <c r="BZ251" s="1056"/>
      <c r="CA251" s="1056"/>
      <c r="CB251" s="1056"/>
      <c r="CC251" s="1056"/>
      <c r="CD251" s="1056"/>
      <c r="CE251" s="1056"/>
      <c r="CF251" s="1056"/>
      <c r="CG251" s="1056"/>
      <c r="CH251" s="1056"/>
      <c r="CI251" s="1056"/>
      <c r="CJ251" s="1056"/>
      <c r="CK251" s="1056"/>
      <c r="CL251" s="1056"/>
      <c r="CM251" s="1056"/>
      <c r="CN251" s="1056"/>
      <c r="CO251" s="1056"/>
      <c r="CP251" s="1056"/>
      <c r="CQ251" s="1056"/>
      <c r="CR251" s="1056"/>
      <c r="CS251" s="1056"/>
      <c r="CT251" s="1056"/>
      <c r="CU251" s="1056"/>
      <c r="CV251" s="1056"/>
      <c r="CW251" s="1056"/>
      <c r="CX251" s="1056"/>
      <c r="CY251" s="1056"/>
      <c r="CZ251" s="1056"/>
      <c r="DA251" s="1056"/>
      <c r="DB251" s="1056"/>
      <c r="DC251" s="1056"/>
      <c r="DD251" s="1056"/>
      <c r="DE251" s="1056"/>
      <c r="DF251" s="1056"/>
      <c r="DG251" s="1056"/>
      <c r="DH251" s="1056"/>
      <c r="DI251" s="1056"/>
      <c r="DJ251" s="1056"/>
      <c r="DK251" s="1056"/>
      <c r="DL251" s="1056"/>
      <c r="DM251" s="1056"/>
      <c r="DN251" s="1056"/>
      <c r="DO251" s="1056"/>
      <c r="DP251" s="1056"/>
      <c r="DQ251" s="1056"/>
      <c r="DR251" s="1056"/>
      <c r="DS251" s="1056"/>
      <c r="DT251" s="1056"/>
      <c r="DU251" s="1056"/>
      <c r="DV251" s="1056"/>
      <c r="DW251" s="1056"/>
      <c r="DX251" s="1056"/>
      <c r="DY251" s="1056"/>
      <c r="DZ251" s="1056"/>
      <c r="EA251" s="1056"/>
      <c r="EB251" s="1056"/>
      <c r="EC251" s="1056"/>
      <c r="ED251" s="1056"/>
      <c r="EE251" s="1056"/>
      <c r="EF251" s="1056"/>
      <c r="EG251" s="1056"/>
      <c r="EH251" s="1056"/>
      <c r="EI251" s="1056"/>
      <c r="EJ251" s="1056"/>
      <c r="EK251" s="1056"/>
      <c r="EL251" s="1056"/>
      <c r="EM251" s="1056"/>
      <c r="EN251" s="1056"/>
      <c r="EO251" s="1056"/>
      <c r="EP251" s="1056"/>
      <c r="EQ251" s="1056"/>
      <c r="ER251" s="1056"/>
      <c r="ES251" s="1056"/>
      <c r="ET251" s="1056"/>
      <c r="EU251" s="1056"/>
      <c r="EV251" s="1056"/>
      <c r="EW251" s="1056"/>
      <c r="EX251" s="1056"/>
      <c r="EY251" s="1056"/>
      <c r="EZ251" s="1056"/>
      <c r="FA251" s="1056"/>
      <c r="FB251" s="1056"/>
      <c r="FC251" s="1056"/>
      <c r="FD251" s="1056"/>
      <c r="FE251" s="1056"/>
      <c r="FF251" s="1056"/>
      <c r="FG251" s="1056"/>
      <c r="FH251" s="1056"/>
      <c r="FI251" s="1056"/>
      <c r="FJ251" s="1056"/>
      <c r="FK251" s="1056"/>
      <c r="FL251" s="1056"/>
      <c r="FM251" s="1056"/>
      <c r="FN251" s="1056"/>
      <c r="FO251" s="1056"/>
      <c r="FP251" s="1056"/>
      <c r="FQ251" s="1056"/>
      <c r="FR251" s="1056"/>
      <c r="FS251" s="1056"/>
      <c r="FT251" s="1056"/>
      <c r="FU251" s="1056"/>
      <c r="FV251" s="1056"/>
      <c r="FW251" s="1056"/>
      <c r="FX251" s="1056"/>
      <c r="FY251" s="1056"/>
      <c r="FZ251" s="1056"/>
      <c r="GA251" s="1056"/>
      <c r="GB251" s="1056"/>
      <c r="GC251" s="1056"/>
      <c r="GD251" s="1056"/>
      <c r="GE251" s="1056"/>
      <c r="GF251" s="1056"/>
      <c r="GG251" s="1056"/>
      <c r="GH251" s="1056"/>
      <c r="GI251" s="1056"/>
      <c r="GJ251" s="1056"/>
      <c r="GK251" s="1056"/>
      <c r="GL251" s="1056"/>
      <c r="GM251" s="1056"/>
      <c r="GN251" s="1056"/>
      <c r="GO251" s="1056"/>
      <c r="GP251" s="1056"/>
      <c r="GQ251" s="1056"/>
      <c r="GR251" s="1056"/>
      <c r="GS251" s="1056"/>
      <c r="GT251" s="1056"/>
      <c r="GU251" s="1056"/>
      <c r="GV251" s="1056"/>
      <c r="GW251" s="1056"/>
      <c r="GX251" s="1056"/>
      <c r="GY251" s="1056"/>
      <c r="GZ251" s="1056"/>
      <c r="HA251" s="1056"/>
      <c r="HB251" s="1056"/>
      <c r="HC251" s="1056"/>
      <c r="HD251" s="1056"/>
      <c r="HE251" s="1056"/>
      <c r="HF251" s="1056"/>
      <c r="HG251" s="1056"/>
      <c r="HH251" s="1056"/>
      <c r="HI251" s="1056"/>
      <c r="HJ251" s="1056"/>
      <c r="HK251" s="1056"/>
      <c r="HL251" s="1056"/>
      <c r="HM251" s="1056"/>
      <c r="HN251" s="1056"/>
      <c r="HO251" s="1056"/>
      <c r="HP251" s="1056"/>
      <c r="HQ251" s="1056"/>
      <c r="HR251" s="1056"/>
      <c r="HS251" s="1056"/>
      <c r="HT251" s="1056"/>
      <c r="HU251" s="1056"/>
      <c r="HV251" s="1056"/>
      <c r="HW251" s="1056"/>
      <c r="HX251" s="1056"/>
      <c r="HY251" s="1056"/>
      <c r="HZ251" s="1056"/>
      <c r="IA251" s="1056"/>
      <c r="IB251" s="1056"/>
      <c r="IC251" s="1056"/>
      <c r="ID251" s="1056"/>
      <c r="IE251" s="1056"/>
      <c r="IF251" s="1056"/>
      <c r="IG251" s="1056"/>
      <c r="IH251" s="1056"/>
      <c r="II251" s="1056"/>
      <c r="IJ251" s="1056"/>
      <c r="IK251" s="1056"/>
      <c r="IL251" s="1056"/>
      <c r="IM251" s="1056"/>
      <c r="IN251" s="1056"/>
      <c r="IO251" s="1056"/>
      <c r="IP251" s="1056"/>
      <c r="IQ251" s="1056"/>
      <c r="IR251" s="1056"/>
    </row>
    <row r="252" spans="1:252" s="35" customFormat="1">
      <c r="A252" s="409"/>
      <c r="B252" s="409"/>
      <c r="C252" s="442"/>
      <c r="D252" s="409" t="s">
        <v>3090</v>
      </c>
      <c r="E252" s="442"/>
      <c r="F252" s="442"/>
      <c r="G252" s="442"/>
      <c r="H252" s="409" t="s">
        <v>302</v>
      </c>
      <c r="I252" s="1298"/>
      <c r="J252" s="442"/>
      <c r="K252" s="442"/>
      <c r="L252" s="442"/>
      <c r="M252" s="442"/>
      <c r="N252" s="1056"/>
      <c r="O252" s="1056"/>
      <c r="P252" s="1056"/>
      <c r="Q252" s="1056"/>
      <c r="R252" s="1056"/>
      <c r="S252" s="1056"/>
      <c r="T252" s="1056"/>
      <c r="U252" s="1056"/>
      <c r="V252" s="1056"/>
      <c r="W252" s="1056"/>
      <c r="X252" s="1056"/>
      <c r="Y252" s="1056"/>
      <c r="Z252" s="1056"/>
      <c r="AA252" s="1056"/>
      <c r="AB252" s="1056"/>
      <c r="AC252" s="1056"/>
      <c r="AD252" s="1056"/>
      <c r="AE252" s="1056"/>
      <c r="AF252" s="1056"/>
      <c r="AG252" s="1056"/>
      <c r="AH252" s="1056"/>
      <c r="AI252" s="1056"/>
      <c r="AJ252" s="1056"/>
      <c r="AK252" s="1056"/>
      <c r="AL252" s="1056"/>
      <c r="AM252" s="1056"/>
      <c r="AN252" s="1056"/>
      <c r="AO252" s="1056"/>
      <c r="AP252" s="1056"/>
      <c r="AQ252" s="1056"/>
      <c r="AR252" s="1056"/>
      <c r="AS252" s="1056"/>
      <c r="AT252" s="1056"/>
      <c r="AU252" s="1056"/>
      <c r="AV252" s="1056"/>
      <c r="AW252" s="1056"/>
      <c r="AX252" s="1056"/>
      <c r="AY252" s="1056"/>
      <c r="AZ252" s="1056"/>
      <c r="BA252" s="1056"/>
      <c r="BB252" s="1056"/>
      <c r="BC252" s="1056"/>
      <c r="BD252" s="1056"/>
      <c r="BE252" s="1056"/>
      <c r="BF252" s="1056"/>
      <c r="BG252" s="1056"/>
      <c r="BH252" s="1056"/>
      <c r="BI252" s="1056"/>
      <c r="BJ252" s="1056"/>
      <c r="BK252" s="1056"/>
      <c r="BL252" s="1056"/>
      <c r="BM252" s="1056"/>
      <c r="BN252" s="1056"/>
      <c r="BO252" s="1056"/>
      <c r="BP252" s="1056"/>
      <c r="BQ252" s="1056"/>
      <c r="BR252" s="1056"/>
      <c r="BS252" s="1056"/>
      <c r="BT252" s="1056"/>
      <c r="BU252" s="1056"/>
      <c r="BV252" s="1056"/>
      <c r="BW252" s="1056"/>
      <c r="BX252" s="1056"/>
      <c r="BY252" s="1056"/>
      <c r="BZ252" s="1056"/>
      <c r="CA252" s="1056"/>
      <c r="CB252" s="1056"/>
      <c r="CC252" s="1056"/>
      <c r="CD252" s="1056"/>
      <c r="CE252" s="1056"/>
      <c r="CF252" s="1056"/>
      <c r="CG252" s="1056"/>
      <c r="CH252" s="1056"/>
      <c r="CI252" s="1056"/>
      <c r="CJ252" s="1056"/>
      <c r="CK252" s="1056"/>
      <c r="CL252" s="1056"/>
      <c r="CM252" s="1056"/>
      <c r="CN252" s="1056"/>
      <c r="CO252" s="1056"/>
      <c r="CP252" s="1056"/>
      <c r="CQ252" s="1056"/>
      <c r="CR252" s="1056"/>
      <c r="CS252" s="1056"/>
      <c r="CT252" s="1056"/>
      <c r="CU252" s="1056"/>
      <c r="CV252" s="1056"/>
      <c r="CW252" s="1056"/>
      <c r="CX252" s="1056"/>
      <c r="CY252" s="1056"/>
      <c r="CZ252" s="1056"/>
      <c r="DA252" s="1056"/>
      <c r="DB252" s="1056"/>
      <c r="DC252" s="1056"/>
      <c r="DD252" s="1056"/>
      <c r="DE252" s="1056"/>
      <c r="DF252" s="1056"/>
      <c r="DG252" s="1056"/>
      <c r="DH252" s="1056"/>
      <c r="DI252" s="1056"/>
      <c r="DJ252" s="1056"/>
      <c r="DK252" s="1056"/>
      <c r="DL252" s="1056"/>
      <c r="DM252" s="1056"/>
      <c r="DN252" s="1056"/>
      <c r="DO252" s="1056"/>
      <c r="DP252" s="1056"/>
      <c r="DQ252" s="1056"/>
      <c r="DR252" s="1056"/>
      <c r="DS252" s="1056"/>
      <c r="DT252" s="1056"/>
      <c r="DU252" s="1056"/>
      <c r="DV252" s="1056"/>
      <c r="DW252" s="1056"/>
      <c r="DX252" s="1056"/>
      <c r="DY252" s="1056"/>
      <c r="DZ252" s="1056"/>
      <c r="EA252" s="1056"/>
      <c r="EB252" s="1056"/>
      <c r="EC252" s="1056"/>
      <c r="ED252" s="1056"/>
      <c r="EE252" s="1056"/>
      <c r="EF252" s="1056"/>
      <c r="EG252" s="1056"/>
      <c r="EH252" s="1056"/>
      <c r="EI252" s="1056"/>
      <c r="EJ252" s="1056"/>
      <c r="EK252" s="1056"/>
      <c r="EL252" s="1056"/>
      <c r="EM252" s="1056"/>
      <c r="EN252" s="1056"/>
      <c r="EO252" s="1056"/>
      <c r="EP252" s="1056"/>
      <c r="EQ252" s="1056"/>
      <c r="ER252" s="1056"/>
      <c r="ES252" s="1056"/>
      <c r="ET252" s="1056"/>
      <c r="EU252" s="1056"/>
      <c r="EV252" s="1056"/>
      <c r="EW252" s="1056"/>
      <c r="EX252" s="1056"/>
      <c r="EY252" s="1056"/>
      <c r="EZ252" s="1056"/>
      <c r="FA252" s="1056"/>
      <c r="FB252" s="1056"/>
      <c r="FC252" s="1056"/>
      <c r="FD252" s="1056"/>
      <c r="FE252" s="1056"/>
      <c r="FF252" s="1056"/>
      <c r="FG252" s="1056"/>
      <c r="FH252" s="1056"/>
      <c r="FI252" s="1056"/>
      <c r="FJ252" s="1056"/>
      <c r="FK252" s="1056"/>
      <c r="FL252" s="1056"/>
      <c r="FM252" s="1056"/>
      <c r="FN252" s="1056"/>
      <c r="FO252" s="1056"/>
      <c r="FP252" s="1056"/>
      <c r="FQ252" s="1056"/>
      <c r="FR252" s="1056"/>
      <c r="FS252" s="1056"/>
      <c r="FT252" s="1056"/>
      <c r="FU252" s="1056"/>
      <c r="FV252" s="1056"/>
      <c r="FW252" s="1056"/>
      <c r="FX252" s="1056"/>
      <c r="FY252" s="1056"/>
      <c r="FZ252" s="1056"/>
      <c r="GA252" s="1056"/>
      <c r="GB252" s="1056"/>
      <c r="GC252" s="1056"/>
      <c r="GD252" s="1056"/>
      <c r="GE252" s="1056"/>
      <c r="GF252" s="1056"/>
      <c r="GG252" s="1056"/>
      <c r="GH252" s="1056"/>
      <c r="GI252" s="1056"/>
      <c r="GJ252" s="1056"/>
      <c r="GK252" s="1056"/>
      <c r="GL252" s="1056"/>
      <c r="GM252" s="1056"/>
      <c r="GN252" s="1056"/>
      <c r="GO252" s="1056"/>
      <c r="GP252" s="1056"/>
      <c r="GQ252" s="1056"/>
      <c r="GR252" s="1056"/>
      <c r="GS252" s="1056"/>
      <c r="GT252" s="1056"/>
      <c r="GU252" s="1056"/>
      <c r="GV252" s="1056"/>
      <c r="GW252" s="1056"/>
      <c r="GX252" s="1056"/>
      <c r="GY252" s="1056"/>
      <c r="GZ252" s="1056"/>
      <c r="HA252" s="1056"/>
      <c r="HB252" s="1056"/>
      <c r="HC252" s="1056"/>
      <c r="HD252" s="1056"/>
      <c r="HE252" s="1056"/>
      <c r="HF252" s="1056"/>
      <c r="HG252" s="1056"/>
      <c r="HH252" s="1056"/>
      <c r="HI252" s="1056"/>
      <c r="HJ252" s="1056"/>
      <c r="HK252" s="1056"/>
      <c r="HL252" s="1056"/>
      <c r="HM252" s="1056"/>
      <c r="HN252" s="1056"/>
      <c r="HO252" s="1056"/>
      <c r="HP252" s="1056"/>
      <c r="HQ252" s="1056"/>
      <c r="HR252" s="1056"/>
      <c r="HS252" s="1056"/>
      <c r="HT252" s="1056"/>
      <c r="HU252" s="1056"/>
      <c r="HV252" s="1056"/>
      <c r="HW252" s="1056"/>
      <c r="HX252" s="1056"/>
      <c r="HY252" s="1056"/>
      <c r="HZ252" s="1056"/>
      <c r="IA252" s="1056"/>
      <c r="IB252" s="1056"/>
      <c r="IC252" s="1056"/>
      <c r="ID252" s="1056"/>
      <c r="IE252" s="1056"/>
      <c r="IF252" s="1056"/>
      <c r="IG252" s="1056"/>
      <c r="IH252" s="1056"/>
      <c r="II252" s="1056"/>
      <c r="IJ252" s="1056"/>
      <c r="IK252" s="1056"/>
      <c r="IL252" s="1056"/>
      <c r="IM252" s="1056"/>
      <c r="IN252" s="1056"/>
      <c r="IO252" s="1056"/>
      <c r="IP252" s="1056"/>
      <c r="IQ252" s="1056"/>
      <c r="IR252" s="1056"/>
    </row>
    <row r="253" spans="1:252" s="35" customFormat="1">
      <c r="A253" s="409"/>
      <c r="B253" s="409"/>
      <c r="C253" s="442"/>
      <c r="D253" s="409" t="s">
        <v>3091</v>
      </c>
      <c r="E253" s="409"/>
      <c r="F253" s="442"/>
      <c r="G253" s="442"/>
      <c r="H253" s="409" t="s">
        <v>456</v>
      </c>
      <c r="I253" s="1298"/>
      <c r="J253" s="442"/>
      <c r="K253" s="442"/>
      <c r="L253" s="442"/>
      <c r="M253" s="442"/>
      <c r="N253" s="1056"/>
      <c r="O253" s="1056"/>
      <c r="P253" s="1056"/>
      <c r="Q253" s="1056"/>
      <c r="R253" s="1056"/>
      <c r="S253" s="1056"/>
      <c r="T253" s="1056"/>
      <c r="U253" s="1056"/>
      <c r="V253" s="1056"/>
      <c r="W253" s="1056"/>
      <c r="X253" s="1056"/>
      <c r="Y253" s="1056"/>
      <c r="Z253" s="1056"/>
      <c r="AA253" s="1056"/>
      <c r="AB253" s="1056"/>
      <c r="AC253" s="1056"/>
      <c r="AD253" s="1056"/>
      <c r="AE253" s="1056"/>
      <c r="AF253" s="1056"/>
      <c r="AG253" s="1056"/>
      <c r="AH253" s="1056"/>
      <c r="AI253" s="1056"/>
      <c r="AJ253" s="1056"/>
      <c r="AK253" s="1056"/>
      <c r="AL253" s="1056"/>
      <c r="AM253" s="1056"/>
      <c r="AN253" s="1056"/>
      <c r="AO253" s="1056"/>
      <c r="AP253" s="1056"/>
      <c r="AQ253" s="1056"/>
      <c r="AR253" s="1056"/>
      <c r="AS253" s="1056"/>
      <c r="AT253" s="1056"/>
      <c r="AU253" s="1056"/>
      <c r="AV253" s="1056"/>
      <c r="AW253" s="1056"/>
      <c r="AX253" s="1056"/>
      <c r="AY253" s="1056"/>
      <c r="AZ253" s="1056"/>
      <c r="BA253" s="1056"/>
      <c r="BB253" s="1056"/>
      <c r="BC253" s="1056"/>
      <c r="BD253" s="1056"/>
      <c r="BE253" s="1056"/>
      <c r="BF253" s="1056"/>
      <c r="BG253" s="1056"/>
      <c r="BH253" s="1056"/>
      <c r="BI253" s="1056"/>
      <c r="BJ253" s="1056"/>
      <c r="BK253" s="1056"/>
      <c r="BL253" s="1056"/>
      <c r="BM253" s="1056"/>
      <c r="BN253" s="1056"/>
      <c r="BO253" s="1056"/>
      <c r="BP253" s="1056"/>
      <c r="BQ253" s="1056"/>
      <c r="BR253" s="1056"/>
      <c r="BS253" s="1056"/>
      <c r="BT253" s="1056"/>
      <c r="BU253" s="1056"/>
      <c r="BV253" s="1056"/>
      <c r="BW253" s="1056"/>
      <c r="BX253" s="1056"/>
      <c r="BY253" s="1056"/>
      <c r="BZ253" s="1056"/>
      <c r="CA253" s="1056"/>
      <c r="CB253" s="1056"/>
      <c r="CC253" s="1056"/>
      <c r="CD253" s="1056"/>
      <c r="CE253" s="1056"/>
      <c r="CF253" s="1056"/>
      <c r="CG253" s="1056"/>
      <c r="CH253" s="1056"/>
      <c r="CI253" s="1056"/>
      <c r="CJ253" s="1056"/>
      <c r="CK253" s="1056"/>
      <c r="CL253" s="1056"/>
      <c r="CM253" s="1056"/>
      <c r="CN253" s="1056"/>
      <c r="CO253" s="1056"/>
      <c r="CP253" s="1056"/>
      <c r="CQ253" s="1056"/>
      <c r="CR253" s="1056"/>
      <c r="CS253" s="1056"/>
      <c r="CT253" s="1056"/>
      <c r="CU253" s="1056"/>
      <c r="CV253" s="1056"/>
      <c r="CW253" s="1056"/>
      <c r="CX253" s="1056"/>
      <c r="CY253" s="1056"/>
      <c r="CZ253" s="1056"/>
      <c r="DA253" s="1056"/>
      <c r="DB253" s="1056"/>
      <c r="DC253" s="1056"/>
      <c r="DD253" s="1056"/>
      <c r="DE253" s="1056"/>
      <c r="DF253" s="1056"/>
      <c r="DG253" s="1056"/>
      <c r="DH253" s="1056"/>
      <c r="DI253" s="1056"/>
      <c r="DJ253" s="1056"/>
      <c r="DK253" s="1056"/>
      <c r="DL253" s="1056"/>
      <c r="DM253" s="1056"/>
      <c r="DN253" s="1056"/>
      <c r="DO253" s="1056"/>
      <c r="DP253" s="1056"/>
      <c r="DQ253" s="1056"/>
      <c r="DR253" s="1056"/>
      <c r="DS253" s="1056"/>
      <c r="DT253" s="1056"/>
      <c r="DU253" s="1056"/>
      <c r="DV253" s="1056"/>
      <c r="DW253" s="1056"/>
      <c r="DX253" s="1056"/>
      <c r="DY253" s="1056"/>
      <c r="DZ253" s="1056"/>
      <c r="EA253" s="1056"/>
      <c r="EB253" s="1056"/>
      <c r="EC253" s="1056"/>
      <c r="ED253" s="1056"/>
      <c r="EE253" s="1056"/>
      <c r="EF253" s="1056"/>
      <c r="EG253" s="1056"/>
      <c r="EH253" s="1056"/>
      <c r="EI253" s="1056"/>
      <c r="EJ253" s="1056"/>
      <c r="EK253" s="1056"/>
      <c r="EL253" s="1056"/>
      <c r="EM253" s="1056"/>
      <c r="EN253" s="1056"/>
      <c r="EO253" s="1056"/>
      <c r="EP253" s="1056"/>
      <c r="EQ253" s="1056"/>
      <c r="ER253" s="1056"/>
      <c r="ES253" s="1056"/>
      <c r="ET253" s="1056"/>
      <c r="EU253" s="1056"/>
      <c r="EV253" s="1056"/>
      <c r="EW253" s="1056"/>
      <c r="EX253" s="1056"/>
      <c r="EY253" s="1056"/>
      <c r="EZ253" s="1056"/>
      <c r="FA253" s="1056"/>
      <c r="FB253" s="1056"/>
      <c r="FC253" s="1056"/>
      <c r="FD253" s="1056"/>
      <c r="FE253" s="1056"/>
      <c r="FF253" s="1056"/>
      <c r="FG253" s="1056"/>
      <c r="FH253" s="1056"/>
      <c r="FI253" s="1056"/>
      <c r="FJ253" s="1056"/>
      <c r="FK253" s="1056"/>
      <c r="FL253" s="1056"/>
      <c r="FM253" s="1056"/>
      <c r="FN253" s="1056"/>
      <c r="FO253" s="1056"/>
      <c r="FP253" s="1056"/>
      <c r="FQ253" s="1056"/>
      <c r="FR253" s="1056"/>
      <c r="FS253" s="1056"/>
      <c r="FT253" s="1056"/>
      <c r="FU253" s="1056"/>
      <c r="FV253" s="1056"/>
      <c r="FW253" s="1056"/>
      <c r="FX253" s="1056"/>
      <c r="FY253" s="1056"/>
      <c r="FZ253" s="1056"/>
      <c r="GA253" s="1056"/>
      <c r="GB253" s="1056"/>
      <c r="GC253" s="1056"/>
      <c r="GD253" s="1056"/>
      <c r="GE253" s="1056"/>
      <c r="GF253" s="1056"/>
      <c r="GG253" s="1056"/>
      <c r="GH253" s="1056"/>
      <c r="GI253" s="1056"/>
      <c r="GJ253" s="1056"/>
      <c r="GK253" s="1056"/>
      <c r="GL253" s="1056"/>
      <c r="GM253" s="1056"/>
      <c r="GN253" s="1056"/>
      <c r="GO253" s="1056"/>
      <c r="GP253" s="1056"/>
      <c r="GQ253" s="1056"/>
      <c r="GR253" s="1056"/>
      <c r="GS253" s="1056"/>
      <c r="GT253" s="1056"/>
      <c r="GU253" s="1056"/>
      <c r="GV253" s="1056"/>
      <c r="GW253" s="1056"/>
      <c r="GX253" s="1056"/>
      <c r="GY253" s="1056"/>
      <c r="GZ253" s="1056"/>
      <c r="HA253" s="1056"/>
      <c r="HB253" s="1056"/>
      <c r="HC253" s="1056"/>
      <c r="HD253" s="1056"/>
      <c r="HE253" s="1056"/>
      <c r="HF253" s="1056"/>
      <c r="HG253" s="1056"/>
      <c r="HH253" s="1056"/>
      <c r="HI253" s="1056"/>
      <c r="HJ253" s="1056"/>
      <c r="HK253" s="1056"/>
      <c r="HL253" s="1056"/>
      <c r="HM253" s="1056"/>
      <c r="HN253" s="1056"/>
      <c r="HO253" s="1056"/>
      <c r="HP253" s="1056"/>
      <c r="HQ253" s="1056"/>
      <c r="HR253" s="1056"/>
      <c r="HS253" s="1056"/>
      <c r="HT253" s="1056"/>
      <c r="HU253" s="1056"/>
      <c r="HV253" s="1056"/>
      <c r="HW253" s="1056"/>
      <c r="HX253" s="1056"/>
      <c r="HY253" s="1056"/>
      <c r="HZ253" s="1056"/>
      <c r="IA253" s="1056"/>
      <c r="IB253" s="1056"/>
      <c r="IC253" s="1056"/>
      <c r="ID253" s="1056"/>
      <c r="IE253" s="1056"/>
      <c r="IF253" s="1056"/>
      <c r="IG253" s="1056"/>
      <c r="IH253" s="1056"/>
      <c r="II253" s="1056"/>
      <c r="IJ253" s="1056"/>
      <c r="IK253" s="1056"/>
      <c r="IL253" s="1056"/>
      <c r="IM253" s="1056"/>
      <c r="IN253" s="1056"/>
      <c r="IO253" s="1056"/>
      <c r="IP253" s="1056"/>
      <c r="IQ253" s="1056"/>
      <c r="IR253" s="1056"/>
    </row>
    <row r="254" spans="1:252" s="35" customFormat="1">
      <c r="A254" s="409"/>
      <c r="B254" s="409"/>
      <c r="C254" s="442"/>
      <c r="D254" s="442" t="s">
        <v>304</v>
      </c>
      <c r="E254" s="476"/>
      <c r="F254" s="442"/>
      <c r="G254" s="442"/>
      <c r="H254" s="409" t="s">
        <v>457</v>
      </c>
      <c r="I254" s="1298"/>
      <c r="J254" s="442"/>
      <c r="K254" s="442"/>
      <c r="L254" s="442"/>
      <c r="M254" s="442"/>
      <c r="N254" s="1056"/>
      <c r="O254" s="1056"/>
      <c r="P254" s="1056"/>
      <c r="Q254" s="1056"/>
      <c r="R254" s="1056"/>
      <c r="S254" s="1056"/>
      <c r="T254" s="1056"/>
      <c r="U254" s="1056"/>
      <c r="V254" s="1056"/>
      <c r="W254" s="1056"/>
      <c r="X254" s="1056"/>
      <c r="Y254" s="1056"/>
      <c r="Z254" s="1056"/>
      <c r="AA254" s="1056"/>
      <c r="AB254" s="1056"/>
      <c r="AC254" s="1056"/>
      <c r="AD254" s="1056"/>
      <c r="AE254" s="1056"/>
      <c r="AF254" s="1056"/>
      <c r="AG254" s="1056"/>
      <c r="AH254" s="1056"/>
      <c r="AI254" s="1056"/>
      <c r="AJ254" s="1056"/>
      <c r="AK254" s="1056"/>
      <c r="AL254" s="1056"/>
      <c r="AM254" s="1056"/>
      <c r="AN254" s="1056"/>
      <c r="AO254" s="1056"/>
      <c r="AP254" s="1056"/>
      <c r="AQ254" s="1056"/>
      <c r="AR254" s="1056"/>
      <c r="AS254" s="1056"/>
      <c r="AT254" s="1056"/>
      <c r="AU254" s="1056"/>
      <c r="AV254" s="1056"/>
      <c r="AW254" s="1056"/>
      <c r="AX254" s="1056"/>
      <c r="AY254" s="1056"/>
      <c r="AZ254" s="1056"/>
      <c r="BA254" s="1056"/>
      <c r="BB254" s="1056"/>
      <c r="BC254" s="1056"/>
      <c r="BD254" s="1056"/>
      <c r="BE254" s="1056"/>
      <c r="BF254" s="1056"/>
      <c r="BG254" s="1056"/>
      <c r="BH254" s="1056"/>
      <c r="BI254" s="1056"/>
      <c r="BJ254" s="1056"/>
      <c r="BK254" s="1056"/>
      <c r="BL254" s="1056"/>
      <c r="BM254" s="1056"/>
      <c r="BN254" s="1056"/>
      <c r="BO254" s="1056"/>
      <c r="BP254" s="1056"/>
      <c r="BQ254" s="1056"/>
      <c r="BR254" s="1056"/>
      <c r="BS254" s="1056"/>
      <c r="BT254" s="1056"/>
      <c r="BU254" s="1056"/>
      <c r="BV254" s="1056"/>
      <c r="BW254" s="1056"/>
      <c r="BX254" s="1056"/>
      <c r="BY254" s="1056"/>
      <c r="BZ254" s="1056"/>
      <c r="CA254" s="1056"/>
      <c r="CB254" s="1056"/>
      <c r="CC254" s="1056"/>
      <c r="CD254" s="1056"/>
      <c r="CE254" s="1056"/>
      <c r="CF254" s="1056"/>
      <c r="CG254" s="1056"/>
      <c r="CH254" s="1056"/>
      <c r="CI254" s="1056"/>
      <c r="CJ254" s="1056"/>
      <c r="CK254" s="1056"/>
      <c r="CL254" s="1056"/>
      <c r="CM254" s="1056"/>
      <c r="CN254" s="1056"/>
      <c r="CO254" s="1056"/>
      <c r="CP254" s="1056"/>
      <c r="CQ254" s="1056"/>
      <c r="CR254" s="1056"/>
      <c r="CS254" s="1056"/>
      <c r="CT254" s="1056"/>
      <c r="CU254" s="1056"/>
      <c r="CV254" s="1056"/>
      <c r="CW254" s="1056"/>
      <c r="CX254" s="1056"/>
      <c r="CY254" s="1056"/>
      <c r="CZ254" s="1056"/>
      <c r="DA254" s="1056"/>
      <c r="DB254" s="1056"/>
      <c r="DC254" s="1056"/>
      <c r="DD254" s="1056"/>
      <c r="DE254" s="1056"/>
      <c r="DF254" s="1056"/>
      <c r="DG254" s="1056"/>
      <c r="DH254" s="1056"/>
      <c r="DI254" s="1056"/>
      <c r="DJ254" s="1056"/>
      <c r="DK254" s="1056"/>
      <c r="DL254" s="1056"/>
      <c r="DM254" s="1056"/>
      <c r="DN254" s="1056"/>
      <c r="DO254" s="1056"/>
      <c r="DP254" s="1056"/>
      <c r="DQ254" s="1056"/>
      <c r="DR254" s="1056"/>
      <c r="DS254" s="1056"/>
      <c r="DT254" s="1056"/>
      <c r="DU254" s="1056"/>
      <c r="DV254" s="1056"/>
      <c r="DW254" s="1056"/>
      <c r="DX254" s="1056"/>
      <c r="DY254" s="1056"/>
      <c r="DZ254" s="1056"/>
      <c r="EA254" s="1056"/>
      <c r="EB254" s="1056"/>
      <c r="EC254" s="1056"/>
      <c r="ED254" s="1056"/>
      <c r="EE254" s="1056"/>
      <c r="EF254" s="1056"/>
      <c r="EG254" s="1056"/>
      <c r="EH254" s="1056"/>
      <c r="EI254" s="1056"/>
      <c r="EJ254" s="1056"/>
      <c r="EK254" s="1056"/>
      <c r="EL254" s="1056"/>
      <c r="EM254" s="1056"/>
      <c r="EN254" s="1056"/>
      <c r="EO254" s="1056"/>
      <c r="EP254" s="1056"/>
      <c r="EQ254" s="1056"/>
      <c r="ER254" s="1056"/>
      <c r="ES254" s="1056"/>
      <c r="ET254" s="1056"/>
      <c r="EU254" s="1056"/>
      <c r="EV254" s="1056"/>
      <c r="EW254" s="1056"/>
      <c r="EX254" s="1056"/>
      <c r="EY254" s="1056"/>
      <c r="EZ254" s="1056"/>
      <c r="FA254" s="1056"/>
      <c r="FB254" s="1056"/>
      <c r="FC254" s="1056"/>
      <c r="FD254" s="1056"/>
      <c r="FE254" s="1056"/>
      <c r="FF254" s="1056"/>
      <c r="FG254" s="1056"/>
      <c r="FH254" s="1056"/>
      <c r="FI254" s="1056"/>
      <c r="FJ254" s="1056"/>
      <c r="FK254" s="1056"/>
      <c r="FL254" s="1056"/>
      <c r="FM254" s="1056"/>
      <c r="FN254" s="1056"/>
      <c r="FO254" s="1056"/>
      <c r="FP254" s="1056"/>
      <c r="FQ254" s="1056"/>
      <c r="FR254" s="1056"/>
      <c r="FS254" s="1056"/>
      <c r="FT254" s="1056"/>
      <c r="FU254" s="1056"/>
      <c r="FV254" s="1056"/>
      <c r="FW254" s="1056"/>
      <c r="FX254" s="1056"/>
      <c r="FY254" s="1056"/>
      <c r="FZ254" s="1056"/>
      <c r="GA254" s="1056"/>
      <c r="GB254" s="1056"/>
      <c r="GC254" s="1056"/>
      <c r="GD254" s="1056"/>
      <c r="GE254" s="1056"/>
      <c r="GF254" s="1056"/>
      <c r="GG254" s="1056"/>
      <c r="GH254" s="1056"/>
      <c r="GI254" s="1056"/>
      <c r="GJ254" s="1056"/>
      <c r="GK254" s="1056"/>
      <c r="GL254" s="1056"/>
      <c r="GM254" s="1056"/>
      <c r="GN254" s="1056"/>
      <c r="GO254" s="1056"/>
      <c r="GP254" s="1056"/>
      <c r="GQ254" s="1056"/>
      <c r="GR254" s="1056"/>
      <c r="GS254" s="1056"/>
      <c r="GT254" s="1056"/>
      <c r="GU254" s="1056"/>
      <c r="GV254" s="1056"/>
      <c r="GW254" s="1056"/>
      <c r="GX254" s="1056"/>
      <c r="GY254" s="1056"/>
      <c r="GZ254" s="1056"/>
      <c r="HA254" s="1056"/>
      <c r="HB254" s="1056"/>
      <c r="HC254" s="1056"/>
      <c r="HD254" s="1056"/>
      <c r="HE254" s="1056"/>
      <c r="HF254" s="1056"/>
      <c r="HG254" s="1056"/>
      <c r="HH254" s="1056"/>
      <c r="HI254" s="1056"/>
      <c r="HJ254" s="1056"/>
      <c r="HK254" s="1056"/>
      <c r="HL254" s="1056"/>
      <c r="HM254" s="1056"/>
      <c r="HN254" s="1056"/>
      <c r="HO254" s="1056"/>
      <c r="HP254" s="1056"/>
      <c r="HQ254" s="1056"/>
      <c r="HR254" s="1056"/>
      <c r="HS254" s="1056"/>
      <c r="HT254" s="1056"/>
      <c r="HU254" s="1056"/>
      <c r="HV254" s="1056"/>
      <c r="HW254" s="1056"/>
      <c r="HX254" s="1056"/>
      <c r="HY254" s="1056"/>
      <c r="HZ254" s="1056"/>
      <c r="IA254" s="1056"/>
      <c r="IB254" s="1056"/>
      <c r="IC254" s="1056"/>
      <c r="ID254" s="1056"/>
      <c r="IE254" s="1056"/>
      <c r="IF254" s="1056"/>
      <c r="IG254" s="1056"/>
      <c r="IH254" s="1056"/>
      <c r="II254" s="1056"/>
      <c r="IJ254" s="1056"/>
      <c r="IK254" s="1056"/>
      <c r="IL254" s="1056"/>
      <c r="IM254" s="1056"/>
      <c r="IN254" s="1056"/>
      <c r="IO254" s="1056"/>
      <c r="IP254" s="1056"/>
      <c r="IQ254" s="1056"/>
      <c r="IR254" s="1056"/>
    </row>
    <row r="255" spans="1:252" s="35" customFormat="1">
      <c r="A255" s="409"/>
      <c r="B255" s="409"/>
      <c r="C255" s="442"/>
      <c r="D255" s="442"/>
      <c r="E255" s="442"/>
      <c r="F255" s="442"/>
      <c r="G255" s="442"/>
      <c r="H255" s="409" t="s">
        <v>458</v>
      </c>
      <c r="I255" s="1298">
        <v>2400</v>
      </c>
      <c r="J255" s="442"/>
      <c r="K255" s="442"/>
      <c r="L255" s="442"/>
      <c r="M255" s="442"/>
      <c r="N255" s="1056"/>
      <c r="O255" s="1056"/>
      <c r="P255" s="1056"/>
      <c r="Q255" s="1056"/>
      <c r="R255" s="1056"/>
      <c r="S255" s="1056"/>
      <c r="T255" s="1056"/>
      <c r="U255" s="1056"/>
      <c r="V255" s="1056"/>
      <c r="W255" s="1056"/>
      <c r="X255" s="1056"/>
      <c r="Y255" s="1056"/>
      <c r="Z255" s="1056"/>
      <c r="AA255" s="1056"/>
      <c r="AB255" s="1056"/>
      <c r="AC255" s="1056"/>
      <c r="AD255" s="1056"/>
      <c r="AE255" s="1056"/>
      <c r="AF255" s="1056"/>
      <c r="AG255" s="1056"/>
      <c r="AH255" s="1056"/>
      <c r="AI255" s="1056"/>
      <c r="AJ255" s="1056"/>
      <c r="AK255" s="1056"/>
      <c r="AL255" s="1056"/>
      <c r="AM255" s="1056"/>
      <c r="AN255" s="1056"/>
      <c r="AO255" s="1056"/>
      <c r="AP255" s="1056"/>
      <c r="AQ255" s="1056"/>
      <c r="AR255" s="1056"/>
      <c r="AS255" s="1056"/>
      <c r="AT255" s="1056"/>
      <c r="AU255" s="1056"/>
      <c r="AV255" s="1056"/>
      <c r="AW255" s="1056"/>
      <c r="AX255" s="1056"/>
      <c r="AY255" s="1056"/>
      <c r="AZ255" s="1056"/>
      <c r="BA255" s="1056"/>
      <c r="BB255" s="1056"/>
      <c r="BC255" s="1056"/>
      <c r="BD255" s="1056"/>
      <c r="BE255" s="1056"/>
      <c r="BF255" s="1056"/>
      <c r="BG255" s="1056"/>
      <c r="BH255" s="1056"/>
      <c r="BI255" s="1056"/>
      <c r="BJ255" s="1056"/>
      <c r="BK255" s="1056"/>
      <c r="BL255" s="1056"/>
      <c r="BM255" s="1056"/>
      <c r="BN255" s="1056"/>
      <c r="BO255" s="1056"/>
      <c r="BP255" s="1056"/>
      <c r="BQ255" s="1056"/>
      <c r="BR255" s="1056"/>
      <c r="BS255" s="1056"/>
      <c r="BT255" s="1056"/>
      <c r="BU255" s="1056"/>
      <c r="BV255" s="1056"/>
      <c r="BW255" s="1056"/>
      <c r="BX255" s="1056"/>
      <c r="BY255" s="1056"/>
      <c r="BZ255" s="1056"/>
      <c r="CA255" s="1056"/>
      <c r="CB255" s="1056"/>
      <c r="CC255" s="1056"/>
      <c r="CD255" s="1056"/>
      <c r="CE255" s="1056"/>
      <c r="CF255" s="1056"/>
      <c r="CG255" s="1056"/>
      <c r="CH255" s="1056"/>
      <c r="CI255" s="1056"/>
      <c r="CJ255" s="1056"/>
      <c r="CK255" s="1056"/>
      <c r="CL255" s="1056"/>
      <c r="CM255" s="1056"/>
      <c r="CN255" s="1056"/>
      <c r="CO255" s="1056"/>
      <c r="CP255" s="1056"/>
      <c r="CQ255" s="1056"/>
      <c r="CR255" s="1056"/>
      <c r="CS255" s="1056"/>
      <c r="CT255" s="1056"/>
      <c r="CU255" s="1056"/>
      <c r="CV255" s="1056"/>
      <c r="CW255" s="1056"/>
      <c r="CX255" s="1056"/>
      <c r="CY255" s="1056"/>
      <c r="CZ255" s="1056"/>
      <c r="DA255" s="1056"/>
      <c r="DB255" s="1056"/>
      <c r="DC255" s="1056"/>
      <c r="DD255" s="1056"/>
      <c r="DE255" s="1056"/>
      <c r="DF255" s="1056"/>
      <c r="DG255" s="1056"/>
      <c r="DH255" s="1056"/>
      <c r="DI255" s="1056"/>
      <c r="DJ255" s="1056"/>
      <c r="DK255" s="1056"/>
      <c r="DL255" s="1056"/>
      <c r="DM255" s="1056"/>
      <c r="DN255" s="1056"/>
      <c r="DO255" s="1056"/>
      <c r="DP255" s="1056"/>
      <c r="DQ255" s="1056"/>
      <c r="DR255" s="1056"/>
      <c r="DS255" s="1056"/>
      <c r="DT255" s="1056"/>
      <c r="DU255" s="1056"/>
      <c r="DV255" s="1056"/>
      <c r="DW255" s="1056"/>
      <c r="DX255" s="1056"/>
      <c r="DY255" s="1056"/>
      <c r="DZ255" s="1056"/>
      <c r="EA255" s="1056"/>
      <c r="EB255" s="1056"/>
      <c r="EC255" s="1056"/>
      <c r="ED255" s="1056"/>
      <c r="EE255" s="1056"/>
      <c r="EF255" s="1056"/>
      <c r="EG255" s="1056"/>
      <c r="EH255" s="1056"/>
      <c r="EI255" s="1056"/>
      <c r="EJ255" s="1056"/>
      <c r="EK255" s="1056"/>
      <c r="EL255" s="1056"/>
      <c r="EM255" s="1056"/>
      <c r="EN255" s="1056"/>
      <c r="EO255" s="1056"/>
      <c r="EP255" s="1056"/>
      <c r="EQ255" s="1056"/>
      <c r="ER255" s="1056"/>
      <c r="ES255" s="1056"/>
      <c r="ET255" s="1056"/>
      <c r="EU255" s="1056"/>
      <c r="EV255" s="1056"/>
      <c r="EW255" s="1056"/>
      <c r="EX255" s="1056"/>
      <c r="EY255" s="1056"/>
      <c r="EZ255" s="1056"/>
      <c r="FA255" s="1056"/>
      <c r="FB255" s="1056"/>
      <c r="FC255" s="1056"/>
      <c r="FD255" s="1056"/>
      <c r="FE255" s="1056"/>
      <c r="FF255" s="1056"/>
      <c r="FG255" s="1056"/>
      <c r="FH255" s="1056"/>
      <c r="FI255" s="1056"/>
      <c r="FJ255" s="1056"/>
      <c r="FK255" s="1056"/>
      <c r="FL255" s="1056"/>
      <c r="FM255" s="1056"/>
      <c r="FN255" s="1056"/>
      <c r="FO255" s="1056"/>
      <c r="FP255" s="1056"/>
      <c r="FQ255" s="1056"/>
      <c r="FR255" s="1056"/>
      <c r="FS255" s="1056"/>
      <c r="FT255" s="1056"/>
      <c r="FU255" s="1056"/>
      <c r="FV255" s="1056"/>
      <c r="FW255" s="1056"/>
      <c r="FX255" s="1056"/>
      <c r="FY255" s="1056"/>
      <c r="FZ255" s="1056"/>
      <c r="GA255" s="1056"/>
      <c r="GB255" s="1056"/>
      <c r="GC255" s="1056"/>
      <c r="GD255" s="1056"/>
      <c r="GE255" s="1056"/>
      <c r="GF255" s="1056"/>
      <c r="GG255" s="1056"/>
      <c r="GH255" s="1056"/>
      <c r="GI255" s="1056"/>
      <c r="GJ255" s="1056"/>
      <c r="GK255" s="1056"/>
      <c r="GL255" s="1056"/>
      <c r="GM255" s="1056"/>
      <c r="GN255" s="1056"/>
      <c r="GO255" s="1056"/>
      <c r="GP255" s="1056"/>
      <c r="GQ255" s="1056"/>
      <c r="GR255" s="1056"/>
      <c r="GS255" s="1056"/>
      <c r="GT255" s="1056"/>
      <c r="GU255" s="1056"/>
      <c r="GV255" s="1056"/>
      <c r="GW255" s="1056"/>
      <c r="GX255" s="1056"/>
      <c r="GY255" s="1056"/>
      <c r="GZ255" s="1056"/>
      <c r="HA255" s="1056"/>
      <c r="HB255" s="1056"/>
      <c r="HC255" s="1056"/>
      <c r="HD255" s="1056"/>
      <c r="HE255" s="1056"/>
      <c r="HF255" s="1056"/>
      <c r="HG255" s="1056"/>
      <c r="HH255" s="1056"/>
      <c r="HI255" s="1056"/>
      <c r="HJ255" s="1056"/>
      <c r="HK255" s="1056"/>
      <c r="HL255" s="1056"/>
      <c r="HM255" s="1056"/>
      <c r="HN255" s="1056"/>
      <c r="HO255" s="1056"/>
      <c r="HP255" s="1056"/>
      <c r="HQ255" s="1056"/>
      <c r="HR255" s="1056"/>
      <c r="HS255" s="1056"/>
      <c r="HT255" s="1056"/>
      <c r="HU255" s="1056"/>
      <c r="HV255" s="1056"/>
      <c r="HW255" s="1056"/>
      <c r="HX255" s="1056"/>
      <c r="HY255" s="1056"/>
      <c r="HZ255" s="1056"/>
      <c r="IA255" s="1056"/>
      <c r="IB255" s="1056"/>
      <c r="IC255" s="1056"/>
      <c r="ID255" s="1056"/>
      <c r="IE255" s="1056"/>
      <c r="IF255" s="1056"/>
      <c r="IG255" s="1056"/>
      <c r="IH255" s="1056"/>
      <c r="II255" s="1056"/>
      <c r="IJ255" s="1056"/>
      <c r="IK255" s="1056"/>
      <c r="IL255" s="1056"/>
      <c r="IM255" s="1056"/>
      <c r="IN255" s="1056"/>
      <c r="IO255" s="1056"/>
      <c r="IP255" s="1056"/>
      <c r="IQ255" s="1056"/>
      <c r="IR255" s="1056"/>
    </row>
    <row r="256" spans="1:252" s="35" customFormat="1">
      <c r="A256" s="409"/>
      <c r="B256" s="409"/>
      <c r="C256" s="645"/>
      <c r="D256" s="442"/>
      <c r="E256" s="1308" t="s">
        <v>11</v>
      </c>
      <c r="F256" s="409"/>
      <c r="G256" s="409"/>
      <c r="H256" s="409"/>
      <c r="I256" s="411"/>
      <c r="J256" s="409"/>
      <c r="K256" s="442"/>
      <c r="L256" s="442"/>
      <c r="M256" s="442"/>
    </row>
    <row r="257" spans="1:13" s="35" customFormat="1">
      <c r="A257" s="409"/>
      <c r="B257" s="409"/>
      <c r="C257" s="409"/>
      <c r="D257" s="409" t="s">
        <v>459</v>
      </c>
      <c r="E257" s="442" t="s">
        <v>460</v>
      </c>
      <c r="F257" s="409"/>
      <c r="G257" s="1297"/>
      <c r="H257" s="409"/>
      <c r="I257" s="409"/>
      <c r="J257" s="409"/>
      <c r="K257" s="442"/>
      <c r="L257" s="409"/>
      <c r="M257" s="409"/>
    </row>
    <row r="258" spans="1:13" s="35" customFormat="1">
      <c r="A258" s="409"/>
      <c r="B258" s="409"/>
      <c r="C258" s="409"/>
      <c r="D258" s="442" t="s">
        <v>3092</v>
      </c>
      <c r="E258" s="442" t="s">
        <v>461</v>
      </c>
      <c r="F258" s="409"/>
      <c r="G258" s="409"/>
      <c r="H258" s="409"/>
      <c r="I258" s="409"/>
      <c r="J258" s="409"/>
      <c r="K258" s="409"/>
      <c r="L258" s="787"/>
      <c r="M258" s="409"/>
    </row>
    <row r="259" spans="1:13" s="35" customFormat="1">
      <c r="A259" s="409"/>
      <c r="B259" s="409"/>
      <c r="C259" s="409"/>
      <c r="D259" s="442" t="s">
        <v>3093</v>
      </c>
      <c r="E259" s="442" t="s">
        <v>447</v>
      </c>
      <c r="F259" s="409"/>
      <c r="G259" s="409"/>
      <c r="H259" s="409"/>
      <c r="I259" s="409"/>
      <c r="J259" s="409"/>
      <c r="K259" s="409"/>
      <c r="L259" s="787"/>
      <c r="M259" s="409"/>
    </row>
    <row r="260" spans="1:13">
      <c r="A260" s="409"/>
      <c r="B260" s="409"/>
      <c r="C260" s="409"/>
      <c r="D260" s="442" t="s">
        <v>3094</v>
      </c>
      <c r="E260" s="409" t="s">
        <v>462</v>
      </c>
      <c r="F260" s="409"/>
      <c r="G260" s="409"/>
      <c r="H260" s="409"/>
      <c r="I260" s="409"/>
      <c r="J260" s="409"/>
      <c r="K260" s="409"/>
      <c r="L260" s="409"/>
      <c r="M260" s="409"/>
    </row>
    <row r="261" spans="1:13">
      <c r="A261" s="409"/>
      <c r="B261" s="409"/>
      <c r="C261" s="409"/>
      <c r="D261" s="442" t="s">
        <v>3095</v>
      </c>
      <c r="E261" s="409" t="s">
        <v>463</v>
      </c>
      <c r="F261" s="476"/>
      <c r="G261" s="409"/>
      <c r="H261" s="409"/>
      <c r="I261" s="409"/>
      <c r="J261" s="411"/>
      <c r="K261" s="409"/>
      <c r="L261" s="409"/>
      <c r="M261" s="409"/>
    </row>
    <row r="262" spans="1:13">
      <c r="A262" s="409"/>
      <c r="B262" s="409"/>
      <c r="C262" s="409"/>
      <c r="D262" s="442" t="s">
        <v>3096</v>
      </c>
      <c r="E262" s="409" t="s">
        <v>464</v>
      </c>
      <c r="F262" s="409"/>
      <c r="G262" s="409"/>
      <c r="H262" s="409"/>
      <c r="I262" s="409"/>
      <c r="J262" s="409"/>
      <c r="K262" s="409"/>
      <c r="L262" s="409"/>
      <c r="M262" s="632"/>
    </row>
    <row r="263" spans="1:13">
      <c r="A263" s="409"/>
      <c r="B263" s="409"/>
      <c r="C263" s="409"/>
      <c r="D263" s="409"/>
      <c r="E263" s="645" t="s">
        <v>465</v>
      </c>
      <c r="F263" s="410"/>
      <c r="G263" s="409"/>
      <c r="H263" s="409"/>
      <c r="I263" s="411"/>
      <c r="J263" s="409"/>
      <c r="K263" s="442"/>
      <c r="L263" s="409"/>
      <c r="M263" s="409"/>
    </row>
    <row r="264" spans="1:13">
      <c r="A264" s="409"/>
      <c r="B264" s="409"/>
      <c r="C264" s="409"/>
      <c r="D264" s="409"/>
      <c r="E264" s="442" t="s">
        <v>466</v>
      </c>
      <c r="F264" s="409"/>
      <c r="G264" s="409"/>
      <c r="H264" s="409"/>
      <c r="I264" s="409"/>
      <c r="J264" s="409"/>
      <c r="K264" s="442"/>
      <c r="L264" s="409"/>
      <c r="M264" s="409"/>
    </row>
    <row r="265" spans="1:13">
      <c r="A265" s="409"/>
      <c r="B265" s="409"/>
      <c r="C265" s="409"/>
      <c r="D265" s="409"/>
      <c r="E265" s="442" t="s">
        <v>467</v>
      </c>
      <c r="F265" s="409"/>
      <c r="G265" s="1297"/>
      <c r="H265" s="409"/>
      <c r="I265" s="409"/>
      <c r="J265" s="409"/>
      <c r="K265" s="409"/>
      <c r="L265" s="409"/>
      <c r="M265" s="409"/>
    </row>
    <row r="266" spans="1:13">
      <c r="A266" s="409"/>
      <c r="B266" s="409"/>
      <c r="C266" s="409"/>
      <c r="D266" s="409"/>
      <c r="E266" s="442" t="s">
        <v>468</v>
      </c>
      <c r="F266" s="409"/>
      <c r="G266" s="409"/>
      <c r="H266" s="409"/>
      <c r="I266" s="409"/>
      <c r="J266" s="411"/>
      <c r="K266" s="409"/>
      <c r="L266" s="409"/>
      <c r="M266" s="409"/>
    </row>
    <row r="267" spans="1:13">
      <c r="A267" s="152"/>
      <c r="B267" s="152"/>
      <c r="C267" s="152"/>
      <c r="D267" s="152"/>
      <c r="E267" s="175" t="s">
        <v>469</v>
      </c>
      <c r="F267" s="152"/>
      <c r="G267" s="152"/>
      <c r="H267" s="152"/>
      <c r="I267" s="152"/>
      <c r="J267" s="152"/>
      <c r="K267" s="152"/>
      <c r="L267" s="152"/>
      <c r="M267" s="152"/>
    </row>
    <row r="268" spans="1:13">
      <c r="A268" s="152"/>
      <c r="B268" s="152"/>
      <c r="C268" s="152"/>
      <c r="D268" s="152"/>
      <c r="E268" s="175" t="s">
        <v>470</v>
      </c>
      <c r="F268" s="155"/>
      <c r="G268" s="152"/>
      <c r="H268" s="152"/>
      <c r="I268" s="152"/>
      <c r="J268" s="152"/>
      <c r="K268" s="152"/>
      <c r="L268" s="152"/>
      <c r="M268" s="152"/>
    </row>
    <row r="269" spans="1:13">
      <c r="A269" s="152"/>
      <c r="B269" s="152"/>
      <c r="C269" s="152"/>
      <c r="D269" s="152"/>
      <c r="E269" s="152" t="s">
        <v>471</v>
      </c>
      <c r="F269" s="152"/>
      <c r="G269" s="152"/>
      <c r="H269" s="152"/>
      <c r="I269" s="152"/>
      <c r="J269" s="152"/>
      <c r="K269" s="152"/>
      <c r="L269" s="152"/>
      <c r="M269" s="152"/>
    </row>
    <row r="270" spans="1:13">
      <c r="A270" s="152"/>
      <c r="B270" s="152"/>
      <c r="C270" s="152"/>
      <c r="D270" s="152"/>
      <c r="E270" s="152" t="s">
        <v>472</v>
      </c>
      <c r="F270" s="152"/>
      <c r="G270" s="152"/>
      <c r="H270" s="152"/>
      <c r="I270" s="152"/>
      <c r="J270" s="152"/>
      <c r="K270" s="152"/>
      <c r="L270" s="152"/>
      <c r="M270" s="152"/>
    </row>
    <row r="271" spans="1:13">
      <c r="A271" s="152"/>
      <c r="B271" s="152"/>
      <c r="C271" s="152"/>
      <c r="D271" s="152"/>
      <c r="E271" s="152" t="s">
        <v>473</v>
      </c>
      <c r="F271" s="152"/>
      <c r="G271" s="152"/>
      <c r="H271" s="152"/>
      <c r="I271" s="162"/>
      <c r="J271" s="152"/>
      <c r="K271" s="152"/>
      <c r="L271" s="152"/>
      <c r="M271" s="152"/>
    </row>
    <row r="272" spans="1:13" ht="18.75" customHeight="1">
      <c r="A272" s="152"/>
      <c r="B272" s="152"/>
      <c r="C272" s="152"/>
      <c r="D272" s="152"/>
      <c r="E272" s="152" t="s">
        <v>474</v>
      </c>
      <c r="F272" s="152"/>
      <c r="G272" s="152"/>
      <c r="H272" s="152"/>
      <c r="I272" s="152"/>
      <c r="J272" s="152"/>
      <c r="K272" s="152"/>
      <c r="L272" s="152"/>
      <c r="M272" s="152"/>
    </row>
    <row r="273" spans="1:13">
      <c r="A273" s="152"/>
      <c r="B273" s="152"/>
      <c r="C273" s="152"/>
      <c r="D273" s="152"/>
      <c r="E273" s="152" t="s">
        <v>475</v>
      </c>
      <c r="F273" s="152"/>
      <c r="G273" s="152"/>
      <c r="H273" s="152"/>
      <c r="I273" s="162"/>
      <c r="J273" s="152"/>
      <c r="K273" s="152"/>
      <c r="L273" s="152"/>
      <c r="M273" s="152"/>
    </row>
    <row r="274" spans="1:13">
      <c r="A274" s="152"/>
      <c r="B274" s="152"/>
      <c r="C274" s="152"/>
      <c r="D274" s="152"/>
      <c r="E274" s="152" t="s">
        <v>476</v>
      </c>
      <c r="F274" s="152"/>
      <c r="G274" s="152"/>
      <c r="H274" s="152"/>
      <c r="I274" s="152"/>
      <c r="J274" s="152"/>
      <c r="K274" s="152"/>
      <c r="L274" s="152"/>
      <c r="M274" s="152"/>
    </row>
    <row r="275" spans="1:13">
      <c r="A275" s="152"/>
      <c r="B275" s="152"/>
      <c r="C275" s="152"/>
      <c r="D275" s="152"/>
      <c r="E275" s="152" t="s">
        <v>3097</v>
      </c>
      <c r="F275" s="152"/>
      <c r="G275" s="152"/>
      <c r="H275" s="152"/>
      <c r="I275" s="152"/>
      <c r="J275" s="152"/>
      <c r="K275" s="152"/>
      <c r="L275" s="152"/>
      <c r="M275" s="152"/>
    </row>
    <row r="276" spans="1:13">
      <c r="A276" s="152"/>
      <c r="B276" s="152"/>
      <c r="C276" s="152"/>
      <c r="D276" s="152"/>
      <c r="E276" s="152" t="s">
        <v>191</v>
      </c>
      <c r="F276" s="152"/>
      <c r="G276" s="152"/>
      <c r="H276" s="152"/>
      <c r="I276" s="152"/>
      <c r="J276" s="152"/>
      <c r="K276" s="152"/>
      <c r="L276" s="152"/>
      <c r="M276" s="152"/>
    </row>
    <row r="277" spans="1:13">
      <c r="A277" s="152"/>
      <c r="B277" s="152"/>
      <c r="C277" s="152"/>
      <c r="D277" s="152"/>
      <c r="E277" s="152" t="s">
        <v>3098</v>
      </c>
      <c r="F277" s="152"/>
      <c r="G277" s="152"/>
      <c r="H277" s="152"/>
      <c r="I277" s="152"/>
      <c r="J277" s="152"/>
      <c r="K277" s="152"/>
      <c r="L277" s="152"/>
      <c r="M277" s="152"/>
    </row>
    <row r="278" spans="1:13">
      <c r="A278" s="176"/>
      <c r="B278" s="176"/>
      <c r="C278" s="176"/>
      <c r="D278" s="176"/>
      <c r="E278" s="176" t="s">
        <v>226</v>
      </c>
      <c r="F278" s="176"/>
      <c r="G278" s="176"/>
      <c r="H278" s="176"/>
      <c r="I278" s="176"/>
      <c r="J278" s="176"/>
      <c r="K278" s="176"/>
      <c r="L278" s="176"/>
      <c r="M278" s="176"/>
    </row>
    <row r="279" spans="1:13">
      <c r="A279" s="176"/>
      <c r="B279" s="176"/>
      <c r="C279" s="176"/>
      <c r="D279" s="176"/>
      <c r="E279" s="176" t="s">
        <v>3099</v>
      </c>
      <c r="F279" s="176"/>
      <c r="G279" s="176"/>
      <c r="H279" s="176"/>
      <c r="I279" s="176"/>
      <c r="J279" s="176"/>
      <c r="K279" s="176"/>
      <c r="L279" s="176"/>
      <c r="M279" s="176"/>
    </row>
    <row r="280" spans="1:13">
      <c r="A280" s="164"/>
      <c r="B280" s="164"/>
      <c r="C280" s="164"/>
      <c r="D280" s="164"/>
      <c r="E280" s="164" t="s">
        <v>3100</v>
      </c>
      <c r="F280" s="164"/>
      <c r="G280" s="164"/>
      <c r="H280" s="164"/>
      <c r="I280" s="164"/>
      <c r="J280" s="164"/>
      <c r="K280" s="164"/>
      <c r="L280" s="164"/>
      <c r="M280" s="164"/>
    </row>
    <row r="281" spans="1:13" s="72" customFormat="1" ht="84">
      <c r="A281" s="353" t="s">
        <v>3955</v>
      </c>
      <c r="B281" s="353" t="s">
        <v>2433</v>
      </c>
      <c r="C281" s="353" t="s">
        <v>2436</v>
      </c>
      <c r="D281" s="353"/>
      <c r="E281" s="353"/>
      <c r="F281" s="353"/>
      <c r="G281" s="353"/>
      <c r="H281" s="353" t="s">
        <v>20</v>
      </c>
      <c r="I281" s="407">
        <v>6900</v>
      </c>
      <c r="J281" s="353" t="s">
        <v>320</v>
      </c>
      <c r="K281" s="353" t="s">
        <v>2945</v>
      </c>
      <c r="L281" s="407">
        <v>6900</v>
      </c>
      <c r="M281" s="353" t="s">
        <v>3013</v>
      </c>
    </row>
    <row r="282" spans="1:13" s="72" customFormat="1" ht="42">
      <c r="A282" s="405"/>
      <c r="B282" s="405"/>
      <c r="C282" s="726"/>
      <c r="D282" s="383" t="s">
        <v>478</v>
      </c>
      <c r="E282" s="630" t="s">
        <v>6</v>
      </c>
      <c r="F282" s="719"/>
      <c r="G282" s="719"/>
      <c r="H282" s="719"/>
      <c r="I282" s="719"/>
      <c r="J282" s="719"/>
      <c r="K282" s="719"/>
      <c r="L282" s="408"/>
      <c r="M282" s="404" t="s">
        <v>3830</v>
      </c>
    </row>
    <row r="283" spans="1:13" s="72" customFormat="1">
      <c r="A283" s="171"/>
      <c r="B283" s="171"/>
      <c r="C283" s="186"/>
      <c r="D283" s="175" t="s">
        <v>2900</v>
      </c>
      <c r="E283" s="154"/>
      <c r="F283" s="178"/>
      <c r="G283" s="178"/>
      <c r="H283" s="178"/>
      <c r="I283" s="178"/>
      <c r="J283" s="178"/>
      <c r="K283" s="178"/>
      <c r="L283" s="158"/>
      <c r="M283" s="152" t="s">
        <v>3829</v>
      </c>
    </row>
    <row r="284" spans="1:13">
      <c r="A284" s="152"/>
      <c r="B284" s="152"/>
      <c r="C284" s="177"/>
      <c r="D284" s="175" t="s">
        <v>2912</v>
      </c>
      <c r="E284" s="152" t="s">
        <v>479</v>
      </c>
      <c r="F284" s="175" t="s">
        <v>480</v>
      </c>
      <c r="G284" s="175" t="s">
        <v>481</v>
      </c>
      <c r="H284" s="152" t="s">
        <v>291</v>
      </c>
      <c r="I284" s="156">
        <v>3250</v>
      </c>
      <c r="J284" s="175"/>
      <c r="K284" s="175" t="s">
        <v>2946</v>
      </c>
      <c r="L284" s="187"/>
      <c r="M284" s="175"/>
    </row>
    <row r="285" spans="1:13">
      <c r="A285" s="152"/>
      <c r="B285" s="152"/>
      <c r="C285" s="175"/>
      <c r="D285" s="175" t="s">
        <v>3090</v>
      </c>
      <c r="E285" s="152" t="s">
        <v>482</v>
      </c>
      <c r="F285" s="175" t="s">
        <v>483</v>
      </c>
      <c r="G285" s="175" t="s">
        <v>484</v>
      </c>
      <c r="H285" s="152" t="s">
        <v>485</v>
      </c>
      <c r="I285" s="156"/>
      <c r="J285" s="175"/>
      <c r="K285" s="175"/>
      <c r="L285" s="175"/>
      <c r="M285" s="175"/>
    </row>
    <row r="286" spans="1:13">
      <c r="A286" s="152"/>
      <c r="B286" s="152"/>
      <c r="C286" s="175"/>
      <c r="D286" s="175" t="s">
        <v>486</v>
      </c>
      <c r="E286" s="152" t="s">
        <v>487</v>
      </c>
      <c r="F286" s="175" t="s">
        <v>488</v>
      </c>
      <c r="G286" s="175" t="s">
        <v>489</v>
      </c>
      <c r="H286" s="152" t="s">
        <v>298</v>
      </c>
      <c r="I286" s="156"/>
      <c r="J286" s="175"/>
      <c r="K286" s="175"/>
      <c r="L286" s="175"/>
      <c r="M286" s="175"/>
    </row>
    <row r="287" spans="1:13" ht="18.75" customHeight="1">
      <c r="A287" s="152"/>
      <c r="B287" s="152"/>
      <c r="C287" s="175"/>
      <c r="D287" s="152" t="s">
        <v>2903</v>
      </c>
      <c r="E287" s="175" t="s">
        <v>490</v>
      </c>
      <c r="F287" s="175"/>
      <c r="G287" s="175"/>
      <c r="H287" s="152" t="s">
        <v>300</v>
      </c>
      <c r="I287" s="156">
        <v>1250</v>
      </c>
      <c r="J287" s="175"/>
      <c r="K287" s="175"/>
      <c r="L287" s="175"/>
      <c r="M287" s="175"/>
    </row>
    <row r="288" spans="1:13">
      <c r="A288" s="152"/>
      <c r="B288" s="152"/>
      <c r="C288" s="175"/>
      <c r="D288" s="152" t="s">
        <v>3101</v>
      </c>
      <c r="E288" s="152" t="s">
        <v>491</v>
      </c>
      <c r="F288" s="175"/>
      <c r="G288" s="175"/>
      <c r="H288" s="152" t="s">
        <v>302</v>
      </c>
      <c r="I288" s="156"/>
      <c r="J288" s="175"/>
      <c r="K288" s="175"/>
      <c r="L288" s="175"/>
      <c r="M288" s="175"/>
    </row>
    <row r="289" spans="1:13">
      <c r="A289" s="152"/>
      <c r="B289" s="152"/>
      <c r="C289" s="175"/>
      <c r="D289" s="152" t="s">
        <v>3102</v>
      </c>
      <c r="E289" s="155" t="s">
        <v>292</v>
      </c>
      <c r="F289" s="175"/>
      <c r="G289" s="175"/>
      <c r="H289" s="152" t="s">
        <v>3103</v>
      </c>
      <c r="I289" s="156"/>
      <c r="J289" s="175"/>
      <c r="K289" s="175"/>
      <c r="L289" s="175"/>
      <c r="M289" s="175"/>
    </row>
    <row r="290" spans="1:13">
      <c r="A290" s="152"/>
      <c r="B290" s="152"/>
      <c r="C290" s="175"/>
      <c r="D290" s="175" t="s">
        <v>303</v>
      </c>
      <c r="E290" s="175" t="s">
        <v>492</v>
      </c>
      <c r="F290" s="175"/>
      <c r="G290" s="175"/>
      <c r="H290" s="152" t="s">
        <v>458</v>
      </c>
      <c r="I290" s="156">
        <v>2400</v>
      </c>
      <c r="J290" s="175"/>
      <c r="K290" s="175"/>
      <c r="L290" s="175"/>
      <c r="M290" s="175"/>
    </row>
    <row r="291" spans="1:13">
      <c r="A291" s="152"/>
      <c r="B291" s="152"/>
      <c r="C291" s="175"/>
      <c r="D291" s="175" t="s">
        <v>287</v>
      </c>
      <c r="E291" s="152" t="s">
        <v>493</v>
      </c>
      <c r="F291" s="175"/>
      <c r="G291" s="175"/>
      <c r="H291" s="152"/>
      <c r="I291" s="156"/>
      <c r="J291" s="175"/>
      <c r="K291" s="175"/>
      <c r="L291" s="175"/>
      <c r="M291" s="175"/>
    </row>
    <row r="292" spans="1:13">
      <c r="A292" s="152"/>
      <c r="B292" s="152"/>
      <c r="C292" s="180"/>
      <c r="D292" s="175" t="s">
        <v>191</v>
      </c>
      <c r="E292" s="175" t="s">
        <v>494</v>
      </c>
      <c r="F292" s="152"/>
      <c r="G292" s="152"/>
      <c r="H292" s="152"/>
      <c r="I292" s="156"/>
      <c r="J292" s="152"/>
      <c r="K292" s="152"/>
      <c r="L292" s="175"/>
      <c r="M292" s="175"/>
    </row>
    <row r="293" spans="1:13">
      <c r="A293" s="152"/>
      <c r="B293" s="152"/>
      <c r="C293" s="180"/>
      <c r="D293" s="175" t="s">
        <v>2913</v>
      </c>
      <c r="E293" s="175"/>
      <c r="F293" s="152"/>
      <c r="G293" s="152"/>
      <c r="H293" s="152"/>
      <c r="I293" s="156"/>
      <c r="J293" s="152"/>
      <c r="K293" s="152"/>
      <c r="L293" s="175"/>
      <c r="M293" s="175"/>
    </row>
    <row r="294" spans="1:13">
      <c r="A294" s="152"/>
      <c r="B294" s="152"/>
      <c r="C294" s="180"/>
      <c r="D294" s="175" t="s">
        <v>2914</v>
      </c>
      <c r="E294" s="175"/>
      <c r="F294" s="152"/>
      <c r="G294" s="152"/>
      <c r="H294" s="152"/>
      <c r="I294" s="156"/>
      <c r="J294" s="152"/>
      <c r="K294" s="152"/>
      <c r="L294" s="175"/>
      <c r="M294" s="175"/>
    </row>
    <row r="295" spans="1:13">
      <c r="A295" s="152"/>
      <c r="B295" s="152"/>
      <c r="C295" s="175"/>
      <c r="D295" s="175" t="s">
        <v>2915</v>
      </c>
      <c r="E295" s="175"/>
      <c r="F295" s="171"/>
      <c r="G295" s="152"/>
      <c r="H295" s="152"/>
      <c r="I295" s="156"/>
      <c r="J295" s="152"/>
      <c r="K295" s="152"/>
      <c r="L295" s="175"/>
      <c r="M295" s="175"/>
    </row>
    <row r="296" spans="1:13">
      <c r="A296" s="152"/>
      <c r="B296" s="152"/>
      <c r="C296" s="180"/>
      <c r="D296" s="175" t="s">
        <v>2916</v>
      </c>
      <c r="E296" s="175"/>
      <c r="F296" s="152"/>
      <c r="G296" s="152"/>
      <c r="H296" s="152"/>
      <c r="I296" s="162"/>
      <c r="J296" s="152"/>
      <c r="K296" s="175"/>
      <c r="L296" s="175"/>
      <c r="M296" s="175"/>
    </row>
    <row r="297" spans="1:13">
      <c r="A297" s="152"/>
      <c r="B297" s="152"/>
      <c r="C297" s="180"/>
      <c r="D297" s="175" t="s">
        <v>2917</v>
      </c>
      <c r="E297" s="175"/>
      <c r="F297" s="152"/>
      <c r="G297" s="152"/>
      <c r="H297" s="152"/>
      <c r="I297" s="162"/>
      <c r="J297" s="152"/>
      <c r="K297" s="175"/>
      <c r="L297" s="175"/>
      <c r="M297" s="175"/>
    </row>
    <row r="298" spans="1:13">
      <c r="A298" s="152"/>
      <c r="B298" s="152"/>
      <c r="C298" s="152"/>
      <c r="D298" s="152" t="s">
        <v>2918</v>
      </c>
      <c r="E298" s="175"/>
      <c r="F298" s="152"/>
      <c r="G298" s="160"/>
      <c r="H298" s="161"/>
      <c r="I298" s="158"/>
      <c r="J298" s="152"/>
      <c r="K298" s="175"/>
      <c r="L298" s="152"/>
      <c r="M298" s="152"/>
    </row>
    <row r="299" spans="1:13">
      <c r="A299" s="176"/>
      <c r="B299" s="176"/>
      <c r="C299" s="176"/>
      <c r="D299" s="176" t="s">
        <v>3104</v>
      </c>
      <c r="E299" s="185"/>
      <c r="F299" s="176"/>
      <c r="G299" s="188"/>
      <c r="H299" s="189"/>
      <c r="I299" s="190"/>
      <c r="J299" s="176"/>
      <c r="K299" s="185"/>
      <c r="L299" s="176"/>
      <c r="M299" s="176"/>
    </row>
    <row r="300" spans="1:13">
      <c r="A300" s="164"/>
      <c r="B300" s="164"/>
      <c r="C300" s="164"/>
      <c r="D300" s="191" t="s">
        <v>696</v>
      </c>
      <c r="E300" s="191"/>
      <c r="F300" s="164"/>
      <c r="G300" s="164"/>
      <c r="H300" s="164"/>
      <c r="I300" s="164"/>
      <c r="J300" s="164"/>
      <c r="K300" s="164"/>
      <c r="L300" s="192"/>
      <c r="M300" s="164"/>
    </row>
    <row r="301" spans="1:13" s="72" customFormat="1" ht="89.25" customHeight="1">
      <c r="A301" s="418" t="s">
        <v>3955</v>
      </c>
      <c r="B301" s="418" t="s">
        <v>2435</v>
      </c>
      <c r="C301" s="731" t="s">
        <v>2438</v>
      </c>
      <c r="D301" s="712"/>
      <c r="E301" s="731"/>
      <c r="F301" s="732"/>
      <c r="G301" s="731"/>
      <c r="H301" s="731" t="s">
        <v>20</v>
      </c>
      <c r="I301" s="733">
        <v>90000</v>
      </c>
      <c r="J301" s="731" t="s">
        <v>3833</v>
      </c>
      <c r="K301" s="734"/>
      <c r="L301" s="735">
        <v>90000</v>
      </c>
      <c r="M301" s="731" t="s">
        <v>3013</v>
      </c>
    </row>
    <row r="302" spans="1:13">
      <c r="A302" s="383"/>
      <c r="B302" s="405"/>
      <c r="C302" s="666"/>
      <c r="D302" s="639" t="s">
        <v>496</v>
      </c>
      <c r="E302" s="727" t="s">
        <v>6</v>
      </c>
      <c r="F302" s="728"/>
      <c r="G302" s="666"/>
      <c r="H302" s="666"/>
      <c r="I302" s="729"/>
      <c r="J302" s="666"/>
      <c r="K302" s="730"/>
      <c r="L302" s="387"/>
      <c r="M302" s="666" t="s">
        <v>3831</v>
      </c>
    </row>
    <row r="303" spans="1:13">
      <c r="A303" s="175"/>
      <c r="B303" s="175"/>
      <c r="C303" s="180"/>
      <c r="D303" s="155" t="s">
        <v>2947</v>
      </c>
      <c r="E303" s="196" t="s">
        <v>498</v>
      </c>
      <c r="F303" s="180"/>
      <c r="G303" s="180"/>
      <c r="H303" s="180"/>
      <c r="I303" s="180"/>
      <c r="J303" s="180" t="s">
        <v>499</v>
      </c>
      <c r="K303" s="197" t="s">
        <v>337</v>
      </c>
      <c r="L303" s="197"/>
      <c r="M303" s="180" t="s">
        <v>3832</v>
      </c>
    </row>
    <row r="304" spans="1:13">
      <c r="A304" s="175"/>
      <c r="B304" s="175"/>
      <c r="C304" s="180"/>
      <c r="D304" s="155" t="s">
        <v>500</v>
      </c>
      <c r="E304" s="180" t="s">
        <v>501</v>
      </c>
      <c r="F304" s="180" t="s">
        <v>2948</v>
      </c>
      <c r="G304" s="180"/>
      <c r="H304" s="180" t="s">
        <v>3105</v>
      </c>
      <c r="I304" s="193">
        <v>10080</v>
      </c>
      <c r="J304" s="180" t="s">
        <v>329</v>
      </c>
      <c r="K304" s="194" t="s">
        <v>339</v>
      </c>
      <c r="L304" s="197"/>
      <c r="M304" s="180"/>
    </row>
    <row r="305" spans="1:13">
      <c r="A305" s="175"/>
      <c r="B305" s="175"/>
      <c r="C305" s="180"/>
      <c r="D305" s="155" t="s">
        <v>3106</v>
      </c>
      <c r="E305" s="180" t="s">
        <v>3107</v>
      </c>
      <c r="F305" s="180" t="s">
        <v>2949</v>
      </c>
      <c r="G305" s="180"/>
      <c r="H305" s="180" t="s">
        <v>3108</v>
      </c>
      <c r="I305" s="193"/>
      <c r="J305" s="180" t="s">
        <v>502</v>
      </c>
      <c r="K305" s="197"/>
      <c r="L305" s="197"/>
      <c r="M305" s="180"/>
    </row>
    <row r="306" spans="1:13">
      <c r="A306" s="175"/>
      <c r="B306" s="175"/>
      <c r="C306" s="180"/>
      <c r="D306" s="155" t="s">
        <v>503</v>
      </c>
      <c r="E306" s="180" t="s">
        <v>3109</v>
      </c>
      <c r="F306" s="180"/>
      <c r="G306" s="180"/>
      <c r="H306" s="180" t="s">
        <v>3110</v>
      </c>
      <c r="I306" s="180"/>
      <c r="J306" s="180" t="s">
        <v>504</v>
      </c>
      <c r="K306" s="197"/>
      <c r="L306" s="197"/>
      <c r="M306" s="180"/>
    </row>
    <row r="307" spans="1:13">
      <c r="A307" s="175"/>
      <c r="B307" s="175"/>
      <c r="C307" s="180"/>
      <c r="D307" s="155" t="s">
        <v>3111</v>
      </c>
      <c r="E307" s="180" t="s">
        <v>2952</v>
      </c>
      <c r="F307" s="180"/>
      <c r="G307" s="180"/>
      <c r="H307" s="180" t="s">
        <v>186</v>
      </c>
      <c r="I307" s="180"/>
      <c r="J307" s="180" t="s">
        <v>505</v>
      </c>
      <c r="K307" s="197"/>
      <c r="L307" s="197"/>
      <c r="M307" s="180"/>
    </row>
    <row r="308" spans="1:13" ht="21" customHeight="1">
      <c r="A308" s="175"/>
      <c r="B308" s="175"/>
      <c r="C308" s="180"/>
      <c r="D308" s="155" t="s">
        <v>3112</v>
      </c>
      <c r="E308" s="180" t="s">
        <v>506</v>
      </c>
      <c r="F308" s="180"/>
      <c r="G308" s="180" t="s">
        <v>2951</v>
      </c>
      <c r="H308" s="180" t="s">
        <v>2950</v>
      </c>
      <c r="I308" s="180"/>
      <c r="J308" s="180"/>
      <c r="K308" s="197"/>
      <c r="L308" s="197"/>
      <c r="M308" s="180"/>
    </row>
    <row r="309" spans="1:13">
      <c r="A309" s="175"/>
      <c r="B309" s="175"/>
      <c r="C309" s="180"/>
      <c r="D309" s="155" t="s">
        <v>3113</v>
      </c>
      <c r="E309" s="180" t="s">
        <v>508</v>
      </c>
      <c r="F309" s="180"/>
      <c r="G309" s="180" t="s">
        <v>2953</v>
      </c>
      <c r="H309" s="180" t="s">
        <v>3114</v>
      </c>
      <c r="I309" s="198">
        <v>25600</v>
      </c>
      <c r="J309" s="180"/>
      <c r="K309" s="197" t="s">
        <v>337</v>
      </c>
      <c r="L309" s="195"/>
      <c r="M309" s="180"/>
    </row>
    <row r="310" spans="1:13">
      <c r="A310" s="175"/>
      <c r="B310" s="175"/>
      <c r="C310" s="180"/>
      <c r="D310" s="180" t="s">
        <v>3115</v>
      </c>
      <c r="E310" s="180" t="s">
        <v>3116</v>
      </c>
      <c r="F310" s="180"/>
      <c r="G310" s="180" t="s">
        <v>2954</v>
      </c>
      <c r="H310" s="180" t="s">
        <v>3117</v>
      </c>
      <c r="I310" s="198"/>
      <c r="J310" s="180"/>
      <c r="K310" s="199">
        <v>21794</v>
      </c>
      <c r="L310" s="195"/>
      <c r="M310" s="180"/>
    </row>
    <row r="311" spans="1:13" ht="42">
      <c r="A311" s="175"/>
      <c r="B311" s="175"/>
      <c r="C311" s="180"/>
      <c r="D311" s="155" t="s">
        <v>3118</v>
      </c>
      <c r="E311" s="180" t="s">
        <v>3119</v>
      </c>
      <c r="F311" s="180"/>
      <c r="G311" s="180" t="s">
        <v>2955</v>
      </c>
      <c r="H311" s="180" t="s">
        <v>3120</v>
      </c>
      <c r="I311" s="180"/>
      <c r="J311" s="180"/>
      <c r="K311" s="197"/>
      <c r="L311" s="197"/>
      <c r="M311" s="180"/>
    </row>
    <row r="312" spans="1:13">
      <c r="A312" s="175"/>
      <c r="B312" s="175"/>
      <c r="C312" s="180"/>
      <c r="D312" s="180" t="s">
        <v>3121</v>
      </c>
      <c r="E312" s="180" t="s">
        <v>3122</v>
      </c>
      <c r="F312" s="180"/>
      <c r="G312" s="180"/>
      <c r="H312" s="180" t="s">
        <v>3123</v>
      </c>
      <c r="I312" s="180"/>
      <c r="J312" s="180"/>
      <c r="K312" s="197"/>
      <c r="L312" s="180"/>
      <c r="M312" s="180"/>
    </row>
    <row r="313" spans="1:13" ht="42">
      <c r="A313" s="175"/>
      <c r="B313" s="175"/>
      <c r="C313" s="180"/>
      <c r="D313" s="180" t="s">
        <v>4113</v>
      </c>
      <c r="E313" s="180" t="s">
        <v>519</v>
      </c>
      <c r="F313" s="180"/>
      <c r="G313" s="180"/>
      <c r="H313" s="180" t="s">
        <v>3124</v>
      </c>
      <c r="I313" s="193">
        <v>2400</v>
      </c>
      <c r="J313" s="180"/>
      <c r="K313" s="197"/>
      <c r="L313" s="180"/>
      <c r="M313" s="180"/>
    </row>
    <row r="314" spans="1:13">
      <c r="A314" s="175"/>
      <c r="B314" s="175"/>
      <c r="C314" s="180"/>
      <c r="D314" s="180" t="s">
        <v>3125</v>
      </c>
      <c r="E314" s="180" t="s">
        <v>3126</v>
      </c>
      <c r="F314" s="180"/>
      <c r="G314" s="180"/>
      <c r="H314" s="180" t="s">
        <v>2956</v>
      </c>
      <c r="I314" s="180"/>
      <c r="J314" s="180"/>
      <c r="K314" s="180"/>
      <c r="L314" s="180"/>
      <c r="M314" s="180"/>
    </row>
    <row r="315" spans="1:13">
      <c r="A315" s="175"/>
      <c r="B315" s="175"/>
      <c r="C315" s="180"/>
      <c r="D315" s="180" t="s">
        <v>3127</v>
      </c>
      <c r="E315" s="180" t="s">
        <v>3128</v>
      </c>
      <c r="F315" s="180"/>
      <c r="G315" s="180"/>
      <c r="H315" s="180" t="s">
        <v>2957</v>
      </c>
      <c r="I315" s="180"/>
      <c r="J315" s="180"/>
      <c r="K315" s="180"/>
      <c r="L315" s="180"/>
      <c r="M315" s="180"/>
    </row>
    <row r="316" spans="1:13">
      <c r="A316" s="175"/>
      <c r="B316" s="175"/>
      <c r="C316" s="180"/>
      <c r="D316" s="155" t="s">
        <v>3129</v>
      </c>
      <c r="E316" s="180" t="s">
        <v>3130</v>
      </c>
      <c r="F316" s="180"/>
      <c r="G316" s="180"/>
      <c r="H316" s="180" t="s">
        <v>2958</v>
      </c>
      <c r="I316" s="180"/>
      <c r="J316" s="180"/>
      <c r="K316" s="180"/>
      <c r="L316" s="180"/>
      <c r="M316" s="180"/>
    </row>
    <row r="317" spans="1:13">
      <c r="A317" s="175"/>
      <c r="B317" s="175"/>
      <c r="C317" s="180"/>
      <c r="D317" s="180" t="s">
        <v>3131</v>
      </c>
      <c r="E317" s="180" t="s">
        <v>3132</v>
      </c>
      <c r="F317" s="180"/>
      <c r="G317" s="180"/>
      <c r="H317" s="180" t="s">
        <v>3133</v>
      </c>
      <c r="I317" s="193">
        <v>18000</v>
      </c>
      <c r="J317" s="180"/>
      <c r="K317" s="180"/>
      <c r="L317" s="180"/>
      <c r="M317" s="180"/>
    </row>
    <row r="318" spans="1:13">
      <c r="A318" s="175"/>
      <c r="B318" s="175"/>
      <c r="C318" s="180"/>
      <c r="D318" s="180" t="s">
        <v>6</v>
      </c>
      <c r="E318" s="180" t="s">
        <v>3134</v>
      </c>
      <c r="F318" s="180"/>
      <c r="G318" s="180"/>
      <c r="H318" s="180" t="s">
        <v>886</v>
      </c>
      <c r="I318" s="193"/>
      <c r="J318" s="180"/>
      <c r="K318" s="180"/>
      <c r="L318" s="180"/>
      <c r="M318" s="180"/>
    </row>
    <row r="319" spans="1:13">
      <c r="A319" s="175"/>
      <c r="B319" s="175"/>
      <c r="C319" s="180"/>
      <c r="D319" s="155"/>
      <c r="E319" s="180" t="s">
        <v>3135</v>
      </c>
      <c r="F319" s="180"/>
      <c r="G319" s="180"/>
      <c r="H319" s="180" t="s">
        <v>3136</v>
      </c>
      <c r="I319" s="180"/>
      <c r="J319" s="180"/>
      <c r="K319" s="180"/>
      <c r="L319" s="180"/>
      <c r="M319" s="180"/>
    </row>
    <row r="320" spans="1:13">
      <c r="A320" s="175"/>
      <c r="B320" s="175"/>
      <c r="C320" s="180"/>
      <c r="D320" s="180"/>
      <c r="E320" s="180" t="s">
        <v>4114</v>
      </c>
      <c r="F320" s="180"/>
      <c r="G320" s="180"/>
      <c r="H320" s="180" t="s">
        <v>3137</v>
      </c>
      <c r="I320" s="180"/>
      <c r="J320" s="180"/>
      <c r="K320" s="180"/>
      <c r="L320" s="180"/>
      <c r="M320" s="180"/>
    </row>
    <row r="321" spans="1:13">
      <c r="A321" s="175"/>
      <c r="B321" s="175"/>
      <c r="C321" s="180"/>
      <c r="D321" s="155"/>
      <c r="E321" s="180" t="s">
        <v>3138</v>
      </c>
      <c r="F321" s="180"/>
      <c r="G321" s="180"/>
      <c r="H321" s="180" t="s">
        <v>3139</v>
      </c>
      <c r="I321" s="180"/>
      <c r="J321" s="180"/>
      <c r="K321" s="180"/>
      <c r="L321" s="180"/>
      <c r="M321" s="180"/>
    </row>
    <row r="322" spans="1:13">
      <c r="A322" s="200"/>
      <c r="B322" s="175"/>
      <c r="C322" s="180"/>
      <c r="D322" s="180"/>
      <c r="E322" s="180" t="s">
        <v>3140</v>
      </c>
      <c r="F322" s="180"/>
      <c r="G322" s="180"/>
      <c r="H322" s="180" t="s">
        <v>512</v>
      </c>
      <c r="I322" s="180"/>
      <c r="J322" s="180"/>
      <c r="K322" s="180"/>
      <c r="L322" s="180"/>
      <c r="M322" s="180"/>
    </row>
    <row r="323" spans="1:13">
      <c r="A323" s="200"/>
      <c r="B323" s="175"/>
      <c r="C323" s="180"/>
      <c r="D323" s="180"/>
      <c r="E323" s="180" t="s">
        <v>3141</v>
      </c>
      <c r="F323" s="180"/>
      <c r="G323" s="180"/>
      <c r="H323" s="180" t="s">
        <v>513</v>
      </c>
      <c r="I323" s="180"/>
      <c r="J323" s="180"/>
      <c r="K323" s="180"/>
      <c r="L323" s="180"/>
      <c r="M323" s="180"/>
    </row>
    <row r="324" spans="1:13">
      <c r="A324" s="200"/>
      <c r="B324" s="175"/>
      <c r="C324" s="180"/>
      <c r="D324" s="180"/>
      <c r="E324" s="180" t="s">
        <v>3142</v>
      </c>
      <c r="F324" s="180"/>
      <c r="G324" s="180"/>
      <c r="H324" s="180" t="s">
        <v>514</v>
      </c>
      <c r="I324" s="180"/>
      <c r="J324" s="180"/>
      <c r="K324" s="180"/>
      <c r="L324" s="180"/>
      <c r="M324" s="180"/>
    </row>
    <row r="325" spans="1:13">
      <c r="A325" s="200"/>
      <c r="B325" s="175"/>
      <c r="C325" s="180"/>
      <c r="D325" s="180"/>
      <c r="E325" s="180" t="s">
        <v>400</v>
      </c>
      <c r="F325" s="180"/>
      <c r="G325" s="180"/>
      <c r="H325" s="180" t="s">
        <v>3143</v>
      </c>
      <c r="I325" s="193">
        <v>13920</v>
      </c>
      <c r="J325" s="180"/>
      <c r="K325" s="197"/>
      <c r="L325" s="195"/>
      <c r="M325" s="180"/>
    </row>
    <row r="326" spans="1:13">
      <c r="A326" s="200"/>
      <c r="B326" s="175"/>
      <c r="C326" s="180"/>
      <c r="D326" s="155"/>
      <c r="E326" s="180" t="s">
        <v>509</v>
      </c>
      <c r="F326" s="180"/>
      <c r="G326" s="180"/>
      <c r="H326" s="180" t="s">
        <v>3144</v>
      </c>
      <c r="I326" s="193"/>
      <c r="J326" s="180"/>
      <c r="K326" s="197"/>
      <c r="L326" s="197"/>
      <c r="M326" s="180"/>
    </row>
    <row r="327" spans="1:13">
      <c r="A327" s="200"/>
      <c r="B327" s="175"/>
      <c r="C327" s="180"/>
      <c r="D327" s="155"/>
      <c r="E327" s="180" t="s">
        <v>3145</v>
      </c>
      <c r="F327" s="180"/>
      <c r="G327" s="180"/>
      <c r="H327" s="180" t="s">
        <v>3146</v>
      </c>
      <c r="I327" s="180"/>
      <c r="J327" s="180"/>
      <c r="K327" s="199"/>
      <c r="L327" s="197"/>
      <c r="M327" s="180"/>
    </row>
    <row r="328" spans="1:13">
      <c r="A328" s="175"/>
      <c r="B328" s="175"/>
      <c r="C328" s="180"/>
      <c r="D328" s="180"/>
      <c r="E328" s="180" t="s">
        <v>3147</v>
      </c>
      <c r="F328" s="180"/>
      <c r="G328" s="180"/>
      <c r="H328" s="180" t="s">
        <v>3148</v>
      </c>
      <c r="I328" s="180"/>
      <c r="J328" s="180"/>
      <c r="K328" s="199"/>
      <c r="L328" s="180"/>
      <c r="M328" s="180"/>
    </row>
    <row r="329" spans="1:13">
      <c r="A329" s="175"/>
      <c r="B329" s="175"/>
      <c r="C329" s="180"/>
      <c r="D329" s="180"/>
      <c r="E329" s="180" t="s">
        <v>412</v>
      </c>
      <c r="F329" s="180"/>
      <c r="G329" s="180"/>
      <c r="H329" s="180" t="s">
        <v>3149</v>
      </c>
      <c r="I329" s="193">
        <v>2000</v>
      </c>
      <c r="J329" s="180"/>
      <c r="K329" s="199"/>
      <c r="L329" s="180"/>
      <c r="M329" s="180"/>
    </row>
    <row r="330" spans="1:13">
      <c r="A330" s="175"/>
      <c r="B330" s="175"/>
      <c r="C330" s="180"/>
      <c r="D330" s="180"/>
      <c r="E330" s="196" t="s">
        <v>511</v>
      </c>
      <c r="F330" s="180"/>
      <c r="G330" s="180"/>
      <c r="H330" s="180" t="s">
        <v>3150</v>
      </c>
      <c r="I330" s="193"/>
      <c r="J330" s="180"/>
      <c r="K330" s="197"/>
      <c r="L330" s="180"/>
      <c r="M330" s="180"/>
    </row>
    <row r="331" spans="1:13">
      <c r="A331" s="175"/>
      <c r="B331" s="175"/>
      <c r="C331" s="180"/>
      <c r="D331" s="180"/>
      <c r="E331" s="180" t="s">
        <v>3151</v>
      </c>
      <c r="F331" s="180"/>
      <c r="G331" s="180"/>
      <c r="H331" s="180" t="s">
        <v>3152</v>
      </c>
      <c r="I331" s="180"/>
      <c r="J331" s="180"/>
      <c r="K331" s="197"/>
      <c r="L331" s="180"/>
      <c r="M331" s="180"/>
    </row>
    <row r="332" spans="1:13">
      <c r="A332" s="175"/>
      <c r="B332" s="175"/>
      <c r="C332" s="180"/>
      <c r="D332" s="180"/>
      <c r="E332" s="180" t="s">
        <v>3153</v>
      </c>
      <c r="F332" s="180"/>
      <c r="G332" s="180"/>
      <c r="H332" s="180" t="s">
        <v>3154</v>
      </c>
      <c r="I332" s="193">
        <v>18000</v>
      </c>
      <c r="J332" s="180"/>
      <c r="K332" s="197"/>
      <c r="L332" s="180"/>
      <c r="M332" s="180"/>
    </row>
    <row r="333" spans="1:13">
      <c r="A333" s="175"/>
      <c r="B333" s="175"/>
      <c r="C333" s="180"/>
      <c r="D333" s="180"/>
      <c r="E333" s="196"/>
      <c r="F333" s="180"/>
      <c r="G333" s="180"/>
      <c r="H333" s="180" t="s">
        <v>3155</v>
      </c>
      <c r="I333" s="180"/>
      <c r="J333" s="180"/>
      <c r="K333" s="197"/>
      <c r="L333" s="180"/>
      <c r="M333" s="180"/>
    </row>
    <row r="334" spans="1:13">
      <c r="A334" s="175"/>
      <c r="B334" s="175"/>
      <c r="C334" s="180"/>
      <c r="D334" s="155"/>
      <c r="E334" s="180"/>
      <c r="F334" s="180"/>
      <c r="G334" s="180"/>
      <c r="H334" s="180" t="s">
        <v>3156</v>
      </c>
      <c r="I334" s="193"/>
      <c r="J334" s="180"/>
      <c r="K334" s="197"/>
      <c r="L334" s="180"/>
      <c r="M334" s="180"/>
    </row>
    <row r="335" spans="1:13">
      <c r="A335" s="175"/>
      <c r="B335" s="175"/>
      <c r="C335" s="180"/>
      <c r="D335" s="155"/>
      <c r="E335" s="180"/>
      <c r="F335" s="180"/>
      <c r="G335" s="180"/>
      <c r="H335" s="180" t="s">
        <v>3157</v>
      </c>
      <c r="I335" s="193"/>
      <c r="J335" s="180"/>
      <c r="K335" s="197"/>
      <c r="L335" s="180"/>
      <c r="M335" s="180"/>
    </row>
    <row r="336" spans="1:13" s="72" customFormat="1" ht="84">
      <c r="A336" s="418" t="s">
        <v>3955</v>
      </c>
      <c r="B336" s="418" t="s">
        <v>2437</v>
      </c>
      <c r="C336" s="720" t="s">
        <v>2440</v>
      </c>
      <c r="D336" s="418"/>
      <c r="E336" s="418"/>
      <c r="F336" s="418"/>
      <c r="G336" s="418"/>
      <c r="H336" s="418" t="s">
        <v>20</v>
      </c>
      <c r="I336" s="715">
        <f>SUM(I337:I361)</f>
        <v>70000</v>
      </c>
      <c r="J336" s="720" t="s">
        <v>2439</v>
      </c>
      <c r="K336" s="734"/>
      <c r="L336" s="738">
        <v>70000</v>
      </c>
      <c r="M336" s="720" t="s">
        <v>3013</v>
      </c>
    </row>
    <row r="337" spans="1:13">
      <c r="A337" s="383"/>
      <c r="B337" s="405"/>
      <c r="C337" s="383"/>
      <c r="D337" s="404" t="s">
        <v>3158</v>
      </c>
      <c r="E337" s="736" t="s">
        <v>6</v>
      </c>
      <c r="F337" s="666" t="s">
        <v>510</v>
      </c>
      <c r="G337" s="673" t="s">
        <v>484</v>
      </c>
      <c r="H337" s="383" t="s">
        <v>515</v>
      </c>
      <c r="I337" s="729">
        <v>13500</v>
      </c>
      <c r="J337" s="383" t="s">
        <v>3159</v>
      </c>
      <c r="K337" s="730" t="s">
        <v>337</v>
      </c>
      <c r="L337" s="737"/>
      <c r="M337" s="383" t="s">
        <v>3834</v>
      </c>
    </row>
    <row r="338" spans="1:13">
      <c r="A338" s="175"/>
      <c r="B338" s="175"/>
      <c r="C338" s="175"/>
      <c r="D338" s="152" t="s">
        <v>3160</v>
      </c>
      <c r="E338" s="175" t="s">
        <v>3161</v>
      </c>
      <c r="F338" s="180" t="s">
        <v>3162</v>
      </c>
      <c r="G338" s="197"/>
      <c r="H338" s="175" t="s">
        <v>3163</v>
      </c>
      <c r="I338" s="202"/>
      <c r="J338" s="175" t="s">
        <v>3164</v>
      </c>
      <c r="K338" s="197" t="s">
        <v>339</v>
      </c>
      <c r="L338" s="201"/>
      <c r="M338" s="175" t="s">
        <v>3832</v>
      </c>
    </row>
    <row r="339" spans="1:13">
      <c r="A339" s="175"/>
      <c r="B339" s="175"/>
      <c r="C339" s="175"/>
      <c r="D339" s="152" t="s">
        <v>3165</v>
      </c>
      <c r="E339" s="175" t="s">
        <v>3166</v>
      </c>
      <c r="F339" s="180" t="s">
        <v>3164</v>
      </c>
      <c r="G339" s="197"/>
      <c r="H339" s="175" t="s">
        <v>3167</v>
      </c>
      <c r="I339" s="202"/>
      <c r="J339" s="175" t="s">
        <v>3168</v>
      </c>
      <c r="K339" s="197"/>
      <c r="L339" s="201"/>
      <c r="M339" s="175"/>
    </row>
    <row r="340" spans="1:13">
      <c r="A340" s="175"/>
      <c r="B340" s="175"/>
      <c r="C340" s="175"/>
      <c r="D340" s="152" t="s">
        <v>3169</v>
      </c>
      <c r="E340" s="175" t="s">
        <v>3170</v>
      </c>
      <c r="F340" s="180" t="s">
        <v>3171</v>
      </c>
      <c r="G340" s="197"/>
      <c r="H340" s="175" t="s">
        <v>3172</v>
      </c>
      <c r="I340" s="203"/>
      <c r="J340" s="175"/>
      <c r="K340" s="197"/>
      <c r="L340" s="184"/>
      <c r="M340" s="175"/>
    </row>
    <row r="341" spans="1:13" ht="42">
      <c r="A341" s="175"/>
      <c r="B341" s="175"/>
      <c r="C341" s="175"/>
      <c r="D341" s="152" t="s">
        <v>517</v>
      </c>
      <c r="E341" s="175" t="s">
        <v>3173</v>
      </c>
      <c r="F341" s="180" t="s">
        <v>3174</v>
      </c>
      <c r="G341" s="197"/>
      <c r="H341" s="175" t="s">
        <v>3175</v>
      </c>
      <c r="I341" s="203"/>
      <c r="J341" s="175"/>
      <c r="K341" s="197"/>
      <c r="L341" s="184"/>
      <c r="M341" s="175"/>
    </row>
    <row r="342" spans="1:13">
      <c r="A342" s="175"/>
      <c r="B342" s="175"/>
      <c r="C342" s="175"/>
      <c r="D342" s="152" t="s">
        <v>3176</v>
      </c>
      <c r="E342" s="175" t="s">
        <v>3177</v>
      </c>
      <c r="F342" s="180" t="s">
        <v>3178</v>
      </c>
      <c r="G342" s="175"/>
      <c r="H342" s="175" t="s">
        <v>3179</v>
      </c>
      <c r="I342" s="197"/>
      <c r="J342" s="175"/>
      <c r="K342" s="175"/>
      <c r="L342" s="175"/>
      <c r="M342" s="175"/>
    </row>
    <row r="343" spans="1:13">
      <c r="A343" s="175"/>
      <c r="B343" s="175"/>
      <c r="C343" s="175"/>
      <c r="D343" s="152" t="s">
        <v>3180</v>
      </c>
      <c r="E343" s="175" t="s">
        <v>3181</v>
      </c>
      <c r="F343" s="197"/>
      <c r="G343" s="175"/>
      <c r="H343" s="175" t="s">
        <v>3182</v>
      </c>
      <c r="I343" s="197"/>
      <c r="J343" s="175"/>
      <c r="K343" s="175"/>
      <c r="L343" s="175"/>
      <c r="M343" s="175"/>
    </row>
    <row r="344" spans="1:13">
      <c r="A344" s="175"/>
      <c r="B344" s="175"/>
      <c r="C344" s="175"/>
      <c r="D344" s="152" t="s">
        <v>3183</v>
      </c>
      <c r="E344" s="175"/>
      <c r="F344" s="197"/>
      <c r="G344" s="175"/>
      <c r="H344" s="175"/>
      <c r="I344" s="175"/>
      <c r="J344" s="175"/>
      <c r="K344" s="175"/>
      <c r="L344" s="175"/>
      <c r="M344" s="175"/>
    </row>
    <row r="345" spans="1:13">
      <c r="A345" s="175"/>
      <c r="B345" s="175"/>
      <c r="C345" s="175"/>
      <c r="D345" s="152" t="s">
        <v>3184</v>
      </c>
      <c r="E345" s="178" t="s">
        <v>511</v>
      </c>
      <c r="F345" s="197"/>
      <c r="G345" s="175"/>
      <c r="H345" s="175"/>
      <c r="I345" s="175"/>
      <c r="J345" s="175"/>
      <c r="K345" s="175"/>
      <c r="L345" s="175"/>
      <c r="M345" s="175"/>
    </row>
    <row r="346" spans="1:13">
      <c r="A346" s="175"/>
      <c r="B346" s="175"/>
      <c r="C346" s="175"/>
      <c r="D346" s="152" t="s">
        <v>3185</v>
      </c>
      <c r="E346" s="175" t="s">
        <v>3170</v>
      </c>
      <c r="F346" s="197"/>
      <c r="G346" s="175"/>
      <c r="H346" s="175" t="s">
        <v>3186</v>
      </c>
      <c r="I346" s="179">
        <v>6000</v>
      </c>
      <c r="J346" s="175"/>
      <c r="K346" s="175"/>
      <c r="L346" s="175"/>
      <c r="M346" s="175"/>
    </row>
    <row r="347" spans="1:13">
      <c r="A347" s="175"/>
      <c r="B347" s="175"/>
      <c r="C347" s="175"/>
      <c r="D347" s="152" t="s">
        <v>3187</v>
      </c>
      <c r="E347" s="175" t="s">
        <v>3173</v>
      </c>
      <c r="F347" s="197"/>
      <c r="G347" s="175"/>
      <c r="H347" s="175" t="s">
        <v>3180</v>
      </c>
      <c r="I347" s="179"/>
      <c r="J347" s="175"/>
      <c r="K347" s="175"/>
      <c r="L347" s="175"/>
      <c r="M347" s="175"/>
    </row>
    <row r="348" spans="1:13">
      <c r="A348" s="175"/>
      <c r="B348" s="175"/>
      <c r="C348" s="175"/>
      <c r="D348" s="152" t="s">
        <v>3188</v>
      </c>
      <c r="E348" s="175" t="s">
        <v>3177</v>
      </c>
      <c r="F348" s="197"/>
      <c r="G348" s="175"/>
      <c r="H348" s="175" t="s">
        <v>3189</v>
      </c>
      <c r="I348" s="175"/>
      <c r="J348" s="175"/>
      <c r="K348" s="175"/>
      <c r="L348" s="175"/>
      <c r="M348" s="175"/>
    </row>
    <row r="349" spans="1:13">
      <c r="A349" s="175"/>
      <c r="B349" s="175"/>
      <c r="C349" s="175"/>
      <c r="D349" s="152" t="s">
        <v>811</v>
      </c>
      <c r="E349" s="175" t="s">
        <v>3181</v>
      </c>
      <c r="F349" s="197"/>
      <c r="G349" s="175"/>
      <c r="H349" s="175" t="s">
        <v>520</v>
      </c>
      <c r="I349" s="175"/>
      <c r="J349" s="175"/>
      <c r="K349" s="175"/>
      <c r="L349" s="175"/>
      <c r="M349" s="175"/>
    </row>
    <row r="350" spans="1:13">
      <c r="A350" s="175"/>
      <c r="B350" s="175"/>
      <c r="C350" s="175"/>
      <c r="D350" s="175" t="s">
        <v>517</v>
      </c>
      <c r="E350" s="175" t="s">
        <v>521</v>
      </c>
      <c r="F350" s="197"/>
      <c r="G350" s="175"/>
      <c r="H350" s="175" t="s">
        <v>3190</v>
      </c>
      <c r="I350" s="179">
        <v>3840</v>
      </c>
      <c r="J350" s="175"/>
      <c r="K350" s="175"/>
      <c r="L350" s="175"/>
      <c r="M350" s="175"/>
    </row>
    <row r="351" spans="1:13">
      <c r="A351" s="175"/>
      <c r="B351" s="175"/>
      <c r="C351" s="175"/>
      <c r="D351" s="175"/>
      <c r="E351" s="175"/>
      <c r="F351" s="197"/>
      <c r="G351" s="175"/>
      <c r="H351" s="175" t="s">
        <v>3191</v>
      </c>
      <c r="I351" s="179"/>
      <c r="J351" s="175"/>
      <c r="K351" s="175"/>
      <c r="L351" s="175"/>
      <c r="M351" s="175"/>
    </row>
    <row r="352" spans="1:13">
      <c r="A352" s="175"/>
      <c r="B352" s="175"/>
      <c r="C352" s="175"/>
      <c r="D352" s="175"/>
      <c r="E352" s="175"/>
      <c r="F352" s="197"/>
      <c r="G352" s="175"/>
      <c r="H352" s="175" t="s">
        <v>3192</v>
      </c>
      <c r="I352" s="175"/>
      <c r="J352" s="175"/>
      <c r="K352" s="175"/>
      <c r="L352" s="175"/>
      <c r="M352" s="175"/>
    </row>
    <row r="353" spans="1:13">
      <c r="A353" s="175"/>
      <c r="B353" s="175"/>
      <c r="C353" s="175"/>
      <c r="D353" s="175"/>
      <c r="E353" s="175"/>
      <c r="F353" s="197"/>
      <c r="G353" s="175"/>
      <c r="H353" s="175" t="s">
        <v>522</v>
      </c>
      <c r="I353" s="179">
        <v>21600</v>
      </c>
      <c r="J353" s="175"/>
      <c r="K353" s="175"/>
      <c r="L353" s="175"/>
      <c r="M353" s="175"/>
    </row>
    <row r="354" spans="1:13">
      <c r="A354" s="175"/>
      <c r="B354" s="175"/>
      <c r="C354" s="175"/>
      <c r="D354" s="175"/>
      <c r="E354" s="175"/>
      <c r="F354" s="197"/>
      <c r="G354" s="175"/>
      <c r="H354" s="175" t="s">
        <v>3193</v>
      </c>
      <c r="I354" s="179"/>
      <c r="J354" s="175"/>
      <c r="K354" s="175"/>
      <c r="L354" s="175"/>
      <c r="M354" s="175"/>
    </row>
    <row r="355" spans="1:13">
      <c r="A355" s="175"/>
      <c r="B355" s="175"/>
      <c r="C355" s="175"/>
      <c r="D355" s="175"/>
      <c r="E355" s="175"/>
      <c r="F355" s="175"/>
      <c r="G355" s="175"/>
      <c r="H355" s="175" t="s">
        <v>3194</v>
      </c>
      <c r="I355" s="175"/>
      <c r="J355" s="175"/>
      <c r="K355" s="175"/>
      <c r="L355" s="175"/>
      <c r="M355" s="175"/>
    </row>
    <row r="356" spans="1:13">
      <c r="A356" s="175"/>
      <c r="B356" s="175"/>
      <c r="C356" s="175"/>
      <c r="D356" s="175"/>
      <c r="E356" s="175"/>
      <c r="F356" s="175"/>
      <c r="G356" s="175"/>
      <c r="H356" s="175" t="s">
        <v>3195</v>
      </c>
      <c r="I356" s="175"/>
      <c r="J356" s="175"/>
      <c r="K356" s="175"/>
      <c r="L356" s="175"/>
      <c r="M356" s="175"/>
    </row>
    <row r="357" spans="1:13">
      <c r="A357" s="175"/>
      <c r="B357" s="175"/>
      <c r="C357" s="175"/>
      <c r="D357" s="175"/>
      <c r="E357" s="175"/>
      <c r="F357" s="175"/>
      <c r="G357" s="175"/>
      <c r="H357" s="175" t="s">
        <v>2959</v>
      </c>
      <c r="I357" s="175"/>
      <c r="J357" s="175"/>
      <c r="K357" s="175"/>
      <c r="L357" s="175"/>
      <c r="M357" s="175"/>
    </row>
    <row r="358" spans="1:13">
      <c r="A358" s="175"/>
      <c r="B358" s="175"/>
      <c r="C358" s="175"/>
      <c r="D358" s="175"/>
      <c r="E358" s="175"/>
      <c r="F358" s="175"/>
      <c r="G358" s="175"/>
      <c r="H358" s="175" t="s">
        <v>3196</v>
      </c>
      <c r="I358" s="179">
        <v>22000</v>
      </c>
      <c r="J358" s="175"/>
      <c r="K358" s="175"/>
      <c r="L358" s="175"/>
      <c r="M358" s="175"/>
    </row>
    <row r="359" spans="1:13">
      <c r="A359" s="175"/>
      <c r="B359" s="175"/>
      <c r="C359" s="175"/>
      <c r="D359" s="175"/>
      <c r="E359" s="175"/>
      <c r="F359" s="175"/>
      <c r="G359" s="175"/>
      <c r="H359" s="175" t="s">
        <v>3197</v>
      </c>
      <c r="I359" s="179"/>
      <c r="J359" s="175"/>
      <c r="K359" s="175"/>
      <c r="L359" s="175"/>
      <c r="M359" s="175"/>
    </row>
    <row r="360" spans="1:13">
      <c r="A360" s="175"/>
      <c r="B360" s="175"/>
      <c r="C360" s="175"/>
      <c r="D360" s="175"/>
      <c r="E360" s="204"/>
      <c r="F360" s="197"/>
      <c r="G360" s="175"/>
      <c r="H360" s="175" t="s">
        <v>3198</v>
      </c>
      <c r="I360" s="179">
        <v>3060</v>
      </c>
      <c r="J360" s="175"/>
      <c r="K360" s="175"/>
      <c r="L360" s="175"/>
      <c r="M360" s="175"/>
    </row>
    <row r="361" spans="1:13">
      <c r="A361" s="739"/>
      <c r="B361" s="739"/>
      <c r="C361" s="739"/>
      <c r="D361" s="739"/>
      <c r="E361" s="740"/>
      <c r="F361" s="741"/>
      <c r="G361" s="739"/>
      <c r="H361" s="739" t="s">
        <v>3199</v>
      </c>
      <c r="I361" s="739"/>
      <c r="J361" s="739"/>
      <c r="K361" s="739"/>
      <c r="L361" s="739"/>
      <c r="M361" s="739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5000000000000004"/>
  <pageSetup paperSize="9" orientation="landscape" horizontalDpi="0" verticalDpi="0" r:id="rId1"/>
  <headerFooter>
    <oddFooter>&amp;C&amp;A หน้าที่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M26"/>
  <sheetViews>
    <sheetView view="pageLayout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 ht="23.25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13" ht="23.25" customHeight="1">
      <c r="A2" s="1518" t="s">
        <v>2444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13">
      <c r="A3" s="1516" t="s">
        <v>50</v>
      </c>
      <c r="B3" s="151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17"/>
      <c r="C4" s="1521"/>
      <c r="D4" s="1517"/>
      <c r="E4" s="1521"/>
      <c r="F4" s="91" t="s">
        <v>2</v>
      </c>
      <c r="G4" s="91" t="s">
        <v>0</v>
      </c>
      <c r="H4" s="91" t="s">
        <v>1</v>
      </c>
      <c r="I4" s="2" t="s">
        <v>5</v>
      </c>
      <c r="J4" s="92" t="s">
        <v>49</v>
      </c>
      <c r="K4" s="9" t="s">
        <v>4063</v>
      </c>
      <c r="L4" s="92" t="s">
        <v>48</v>
      </c>
      <c r="M4" s="1517"/>
    </row>
    <row r="5" spans="1:13" ht="84">
      <c r="A5" s="113"/>
      <c r="B5" s="113" t="s">
        <v>2443</v>
      </c>
      <c r="C5" s="113"/>
      <c r="D5" s="113"/>
      <c r="E5" s="113"/>
      <c r="F5" s="113"/>
      <c r="G5" s="113"/>
      <c r="H5" s="114" t="s">
        <v>2441</v>
      </c>
      <c r="I5" s="115">
        <f>I6</f>
        <v>1000000</v>
      </c>
      <c r="J5" s="116" t="s">
        <v>4027</v>
      </c>
      <c r="K5" s="116"/>
      <c r="L5" s="116"/>
      <c r="M5" s="113"/>
    </row>
    <row r="6" spans="1:13" s="757" customFormat="1" ht="84">
      <c r="A6" s="759" t="s">
        <v>3956</v>
      </c>
      <c r="B6" s="760" t="s">
        <v>2442</v>
      </c>
      <c r="C6" s="761" t="s">
        <v>837</v>
      </c>
      <c r="D6" s="761"/>
      <c r="E6" s="761"/>
      <c r="F6" s="761"/>
      <c r="G6" s="761"/>
      <c r="H6" s="762"/>
      <c r="I6" s="763">
        <v>1000000</v>
      </c>
      <c r="J6" s="764" t="s">
        <v>4056</v>
      </c>
      <c r="K6" s="765"/>
      <c r="L6" s="765"/>
      <c r="M6" s="761" t="s">
        <v>4051</v>
      </c>
    </row>
    <row r="7" spans="1:13" s="284" customFormat="1" ht="42">
      <c r="A7" s="766"/>
      <c r="B7" s="766"/>
      <c r="C7" s="766"/>
      <c r="D7" s="766"/>
      <c r="E7" s="288" t="s">
        <v>585</v>
      </c>
      <c r="F7" s="766" t="s">
        <v>595</v>
      </c>
      <c r="G7" s="766"/>
      <c r="H7" s="767"/>
      <c r="I7" s="768"/>
      <c r="J7" s="769"/>
      <c r="K7" s="770"/>
      <c r="L7" s="770"/>
      <c r="M7" s="758" t="s">
        <v>838</v>
      </c>
    </row>
    <row r="8" spans="1:13" s="284" customFormat="1" ht="84">
      <c r="A8" s="771"/>
      <c r="B8" s="771"/>
      <c r="C8" s="771"/>
      <c r="D8" s="771" t="s">
        <v>839</v>
      </c>
      <c r="E8" s="771" t="s">
        <v>2677</v>
      </c>
      <c r="F8" s="771" t="s">
        <v>840</v>
      </c>
      <c r="G8" s="771"/>
      <c r="H8" s="772"/>
      <c r="I8" s="773"/>
      <c r="J8" s="771"/>
      <c r="K8" s="774"/>
      <c r="L8" s="771"/>
      <c r="M8" s="771"/>
    </row>
    <row r="9" spans="1:13" s="284" customFormat="1" ht="63">
      <c r="A9" s="771"/>
      <c r="B9" s="771"/>
      <c r="C9" s="771"/>
      <c r="D9" s="771"/>
      <c r="E9" s="771" t="s">
        <v>841</v>
      </c>
      <c r="F9" s="771"/>
      <c r="G9" s="771"/>
      <c r="H9" s="772" t="s">
        <v>842</v>
      </c>
      <c r="I9" s="773">
        <v>15000</v>
      </c>
      <c r="J9" s="771"/>
      <c r="K9" s="774">
        <v>21551</v>
      </c>
      <c r="L9" s="771"/>
      <c r="M9" s="771"/>
    </row>
    <row r="10" spans="1:13" s="284" customFormat="1" ht="84">
      <c r="A10" s="771"/>
      <c r="B10" s="771"/>
      <c r="C10" s="771"/>
      <c r="D10" s="771"/>
      <c r="E10" s="771" t="s">
        <v>4115</v>
      </c>
      <c r="F10" s="771"/>
      <c r="G10" s="771" t="s">
        <v>394</v>
      </c>
      <c r="H10" s="775" t="s">
        <v>843</v>
      </c>
      <c r="I10" s="773">
        <v>65200</v>
      </c>
      <c r="J10" s="771"/>
      <c r="K10" s="774">
        <v>21582</v>
      </c>
      <c r="L10" s="771"/>
      <c r="M10" s="771"/>
    </row>
    <row r="11" spans="1:13" s="284" customFormat="1" ht="63">
      <c r="A11" s="771"/>
      <c r="B11" s="771"/>
      <c r="C11" s="771"/>
      <c r="D11" s="771"/>
      <c r="E11" s="771" t="s">
        <v>844</v>
      </c>
      <c r="F11" s="771"/>
      <c r="G11" s="771"/>
      <c r="H11" s="772" t="s">
        <v>2678</v>
      </c>
      <c r="I11" s="773">
        <v>30000</v>
      </c>
      <c r="J11" s="771"/>
      <c r="K11" s="774">
        <v>21855</v>
      </c>
      <c r="L11" s="771"/>
      <c r="M11" s="771"/>
    </row>
    <row r="12" spans="1:13" s="284" customFormat="1" ht="84">
      <c r="A12" s="771"/>
      <c r="B12" s="771"/>
      <c r="C12" s="771"/>
      <c r="D12" s="771"/>
      <c r="E12" s="771" t="s">
        <v>4116</v>
      </c>
      <c r="F12" s="771"/>
      <c r="G12" s="771"/>
      <c r="H12" s="772"/>
      <c r="I12" s="776"/>
      <c r="J12" s="771"/>
      <c r="K12" s="771"/>
      <c r="L12" s="771"/>
      <c r="M12" s="771"/>
    </row>
    <row r="13" spans="1:13" s="286" customFormat="1" ht="84">
      <c r="A13" s="771"/>
      <c r="B13" s="771"/>
      <c r="C13" s="771"/>
      <c r="D13" s="771"/>
      <c r="E13" s="771" t="s">
        <v>2679</v>
      </c>
      <c r="F13" s="771"/>
      <c r="G13" s="771"/>
      <c r="H13" s="771"/>
      <c r="I13" s="771"/>
      <c r="J13" s="771"/>
      <c r="K13" s="771"/>
      <c r="L13" s="771"/>
      <c r="M13" s="771"/>
    </row>
    <row r="14" spans="1:13" s="287" customFormat="1" ht="42">
      <c r="A14" s="771"/>
      <c r="B14" s="771"/>
      <c r="C14" s="771"/>
      <c r="D14" s="771"/>
      <c r="E14" s="771" t="s">
        <v>2680</v>
      </c>
      <c r="F14" s="771"/>
      <c r="G14" s="771"/>
      <c r="H14" s="772" t="s">
        <v>845</v>
      </c>
      <c r="I14" s="773">
        <v>96000</v>
      </c>
      <c r="J14" s="771"/>
      <c r="K14" s="774">
        <v>21641</v>
      </c>
      <c r="L14" s="771"/>
      <c r="M14" s="771"/>
    </row>
    <row r="15" spans="1:13" s="287" customFormat="1" ht="63">
      <c r="A15" s="771"/>
      <c r="B15" s="771"/>
      <c r="C15" s="771"/>
      <c r="D15" s="777"/>
      <c r="E15" s="771" t="s">
        <v>2681</v>
      </c>
      <c r="F15" s="771"/>
      <c r="G15" s="771"/>
      <c r="H15" s="772" t="s">
        <v>2678</v>
      </c>
      <c r="I15" s="771">
        <v>60400</v>
      </c>
      <c r="J15" s="771"/>
      <c r="K15" s="774">
        <v>21732</v>
      </c>
      <c r="L15" s="771"/>
      <c r="M15" s="771"/>
    </row>
    <row r="16" spans="1:13" s="284" customFormat="1">
      <c r="A16" s="771"/>
      <c r="B16" s="771"/>
      <c r="C16" s="771"/>
      <c r="D16" s="771"/>
      <c r="E16" s="777" t="s">
        <v>846</v>
      </c>
      <c r="F16" s="771"/>
      <c r="G16" s="771"/>
      <c r="H16" s="772"/>
      <c r="I16" s="773"/>
      <c r="J16" s="778"/>
      <c r="K16" s="779"/>
      <c r="L16" s="780"/>
      <c r="M16" s="771"/>
    </row>
    <row r="17" spans="1:13" s="284" customFormat="1" ht="42">
      <c r="A17" s="771"/>
      <c r="B17" s="771"/>
      <c r="C17" s="771"/>
      <c r="D17" s="771"/>
      <c r="E17" s="771" t="s">
        <v>847</v>
      </c>
      <c r="F17" s="771"/>
      <c r="G17" s="771"/>
      <c r="H17" s="771" t="s">
        <v>848</v>
      </c>
      <c r="I17" s="781">
        <v>433400</v>
      </c>
      <c r="J17" s="778"/>
      <c r="K17" s="779" t="s">
        <v>730</v>
      </c>
      <c r="L17" s="780"/>
      <c r="M17" s="771"/>
    </row>
    <row r="18" spans="1:13" s="284" customFormat="1" ht="63">
      <c r="A18" s="771"/>
      <c r="B18" s="771"/>
      <c r="C18" s="771"/>
      <c r="D18" s="771"/>
      <c r="E18" s="771" t="s">
        <v>849</v>
      </c>
      <c r="F18" s="771"/>
      <c r="G18" s="771"/>
      <c r="H18" s="782"/>
      <c r="I18" s="781">
        <v>100000</v>
      </c>
      <c r="J18" s="778"/>
      <c r="K18" s="779"/>
      <c r="L18" s="780"/>
      <c r="M18" s="771"/>
    </row>
    <row r="19" spans="1:13" s="284" customFormat="1" ht="42">
      <c r="A19" s="771"/>
      <c r="B19" s="771"/>
      <c r="C19" s="771"/>
      <c r="D19" s="771"/>
      <c r="E19" s="771" t="s">
        <v>850</v>
      </c>
      <c r="F19" s="771"/>
      <c r="G19" s="771"/>
      <c r="H19" s="772"/>
      <c r="I19" s="776">
        <v>0</v>
      </c>
      <c r="J19" s="778"/>
      <c r="K19" s="775"/>
      <c r="L19" s="775"/>
      <c r="M19" s="771"/>
    </row>
    <row r="20" spans="1:13" s="284" customFormat="1" ht="42">
      <c r="A20" s="771"/>
      <c r="B20" s="771"/>
      <c r="C20" s="771"/>
      <c r="D20" s="771"/>
      <c r="E20" s="771" t="s">
        <v>851</v>
      </c>
      <c r="F20" s="771"/>
      <c r="G20" s="771"/>
      <c r="H20" s="772"/>
      <c r="I20" s="776">
        <v>200000</v>
      </c>
      <c r="J20" s="778"/>
      <c r="K20" s="775"/>
      <c r="L20" s="775"/>
      <c r="M20" s="771"/>
    </row>
    <row r="21" spans="1:13" s="284" customFormat="1" ht="84">
      <c r="A21" s="771"/>
      <c r="B21" s="771"/>
      <c r="C21" s="771"/>
      <c r="D21" s="771"/>
      <c r="E21" s="771" t="s">
        <v>4116</v>
      </c>
      <c r="F21" s="771"/>
      <c r="G21" s="771"/>
      <c r="H21" s="772"/>
      <c r="I21" s="776"/>
      <c r="J21" s="778"/>
      <c r="K21" s="775"/>
      <c r="L21" s="775"/>
      <c r="M21" s="771"/>
    </row>
    <row r="22" spans="1:13" s="284" customFormat="1" ht="86.25" customHeight="1">
      <c r="A22" s="771"/>
      <c r="B22" s="771"/>
      <c r="C22" s="771"/>
      <c r="D22" s="771"/>
      <c r="E22" s="771" t="s">
        <v>2679</v>
      </c>
      <c r="F22" s="771"/>
      <c r="G22" s="771"/>
      <c r="H22" s="772"/>
      <c r="I22" s="776"/>
      <c r="J22" s="778"/>
      <c r="K22" s="775"/>
      <c r="L22" s="775"/>
      <c r="M22" s="771"/>
    </row>
    <row r="23" spans="1:13" s="284" customFormat="1">
      <c r="A23" s="771"/>
      <c r="B23" s="771"/>
      <c r="C23" s="771"/>
      <c r="D23" s="771"/>
      <c r="E23" s="777" t="s">
        <v>852</v>
      </c>
      <c r="F23" s="771"/>
      <c r="G23" s="771"/>
      <c r="H23" s="772"/>
      <c r="I23" s="773"/>
      <c r="J23" s="771"/>
      <c r="K23" s="771"/>
      <c r="L23" s="771"/>
      <c r="M23" s="771"/>
    </row>
    <row r="24" spans="1:13" s="284" customFormat="1" ht="42">
      <c r="A24" s="771"/>
      <c r="B24" s="771"/>
      <c r="C24" s="771"/>
      <c r="D24" s="771"/>
      <c r="E24" s="772" t="s">
        <v>2682</v>
      </c>
      <c r="F24" s="771"/>
      <c r="G24" s="771"/>
      <c r="H24" s="772"/>
      <c r="I24" s="773">
        <v>0</v>
      </c>
      <c r="J24" s="771"/>
      <c r="K24" s="771"/>
      <c r="L24" s="771"/>
      <c r="M24" s="771"/>
    </row>
    <row r="25" spans="1:13" s="284" customFormat="1" ht="84">
      <c r="A25" s="771"/>
      <c r="B25" s="771"/>
      <c r="C25" s="771"/>
      <c r="D25" s="771"/>
      <c r="E25" s="771" t="s">
        <v>2683</v>
      </c>
      <c r="F25" s="771"/>
      <c r="G25" s="771"/>
      <c r="H25" s="772"/>
      <c r="I25" s="773"/>
      <c r="J25" s="771"/>
      <c r="K25" s="771"/>
      <c r="L25" s="771"/>
      <c r="M25" s="771"/>
    </row>
    <row r="26" spans="1:13" s="260" customFormat="1" ht="84">
      <c r="A26" s="783"/>
      <c r="B26" s="783"/>
      <c r="C26" s="783"/>
      <c r="D26" s="783"/>
      <c r="E26" s="784" t="s">
        <v>2684</v>
      </c>
      <c r="F26" s="783"/>
      <c r="G26" s="783"/>
      <c r="H26" s="783"/>
      <c r="I26" s="783"/>
      <c r="J26" s="783"/>
      <c r="K26" s="783"/>
      <c r="L26" s="783"/>
      <c r="M26" s="783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"/>
  <pageSetup paperSize="9" orientation="landscape" horizontalDpi="0" verticalDpi="0" r:id="rId1"/>
  <headerFooter>
    <oddFooter>&amp;C&amp;A หน้าที่ &amp;P จาก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2"/>
  <sheetViews>
    <sheetView view="pageLayout" zoomScale="85" zoomScaleNormal="85" zoomScalePageLayoutView="85" workbookViewId="0">
      <selection sqref="A1:M2"/>
    </sheetView>
  </sheetViews>
  <sheetFormatPr defaultColWidth="9" defaultRowHeight="21"/>
  <cols>
    <col min="1" max="1" width="4.75" style="1" customWidth="1"/>
    <col min="2" max="2" width="5.625" style="1" customWidth="1"/>
    <col min="3" max="3" width="17.25" style="1" customWidth="1"/>
    <col min="4" max="4" width="20.25" style="1" customWidth="1"/>
    <col min="5" max="5" width="19.625" style="1" customWidth="1"/>
    <col min="6" max="6" width="7.5" style="1" customWidth="1"/>
    <col min="7" max="7" width="6.625" style="1" customWidth="1"/>
    <col min="8" max="8" width="16.25" style="1" customWidth="1"/>
    <col min="9" max="9" width="7.875" style="1" customWidth="1"/>
    <col min="10" max="10" width="6.75" style="1" customWidth="1"/>
    <col min="11" max="11" width="7.5" style="1" customWidth="1"/>
    <col min="12" max="12" width="7.375" style="1" customWidth="1"/>
    <col min="13" max="13" width="8.375" style="1" customWidth="1"/>
    <col min="14" max="16384" width="9" style="1"/>
  </cols>
  <sheetData>
    <row r="1" spans="1:13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3">
      <c r="A2" s="1530" t="s">
        <v>1982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>
      <c r="A3" s="1516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20"/>
      <c r="C4" s="1521"/>
      <c r="D4" s="1517"/>
      <c r="E4" s="1521"/>
      <c r="F4" s="91" t="s">
        <v>2</v>
      </c>
      <c r="G4" s="91" t="s">
        <v>0</v>
      </c>
      <c r="H4" s="91" t="s">
        <v>1</v>
      </c>
      <c r="I4" s="2" t="s">
        <v>5</v>
      </c>
      <c r="J4" s="92" t="s">
        <v>49</v>
      </c>
      <c r="K4" s="9" t="s">
        <v>4063</v>
      </c>
      <c r="L4" s="92" t="s">
        <v>48</v>
      </c>
      <c r="M4" s="1517"/>
    </row>
    <row r="5" spans="1:13" ht="84">
      <c r="A5" s="113"/>
      <c r="B5" s="791" t="s">
        <v>2560</v>
      </c>
      <c r="C5" s="114" t="s">
        <v>2445</v>
      </c>
      <c r="D5" s="113"/>
      <c r="E5" s="113"/>
      <c r="F5" s="113"/>
      <c r="G5" s="113"/>
      <c r="H5" s="114" t="s">
        <v>2446</v>
      </c>
      <c r="I5" s="115">
        <f>SUM(I6+I40+I43)</f>
        <v>21480</v>
      </c>
      <c r="J5" s="116" t="s">
        <v>4057</v>
      </c>
      <c r="K5" s="116"/>
      <c r="L5" s="116"/>
      <c r="M5" s="113"/>
    </row>
    <row r="6" spans="1:13" s="111" customFormat="1" ht="147">
      <c r="A6" s="307" t="s">
        <v>3957</v>
      </c>
      <c r="B6" s="307" t="s">
        <v>2448</v>
      </c>
      <c r="C6" s="307" t="s">
        <v>2447</v>
      </c>
      <c r="D6" s="307"/>
      <c r="E6" s="307"/>
      <c r="F6" s="309"/>
      <c r="G6" s="309"/>
      <c r="H6" s="307" t="s">
        <v>20</v>
      </c>
      <c r="I6" s="310">
        <f>SUM(I7:I39)</f>
        <v>21480</v>
      </c>
      <c r="J6" s="309"/>
      <c r="K6" s="307"/>
      <c r="L6" s="533"/>
      <c r="M6" s="307" t="s">
        <v>3014</v>
      </c>
    </row>
    <row r="7" spans="1:13" s="207" customFormat="1" ht="42">
      <c r="A7" s="1310"/>
      <c r="B7" s="1310"/>
      <c r="C7" s="1310"/>
      <c r="D7" s="1310" t="s">
        <v>2058</v>
      </c>
      <c r="E7" s="1310" t="s">
        <v>2059</v>
      </c>
      <c r="F7" s="1311" t="s">
        <v>516</v>
      </c>
      <c r="G7" s="1311">
        <v>85</v>
      </c>
      <c r="H7" s="1310" t="s">
        <v>395</v>
      </c>
      <c r="I7" s="1312">
        <v>15300</v>
      </c>
      <c r="J7" s="1311" t="s">
        <v>320</v>
      </c>
      <c r="K7" s="1310" t="s">
        <v>2060</v>
      </c>
      <c r="L7" s="1313">
        <v>21480</v>
      </c>
      <c r="M7" s="1310" t="s">
        <v>2061</v>
      </c>
    </row>
    <row r="8" spans="1:13" s="207" customFormat="1" ht="42">
      <c r="A8" s="449"/>
      <c r="B8" s="449"/>
      <c r="C8" s="449"/>
      <c r="D8" s="449" t="s">
        <v>2062</v>
      </c>
      <c r="E8" s="449" t="s">
        <v>2063</v>
      </c>
      <c r="F8" s="467" t="s">
        <v>1419</v>
      </c>
      <c r="G8" s="449"/>
      <c r="H8" s="449" t="s">
        <v>2064</v>
      </c>
      <c r="I8" s="449"/>
      <c r="J8" s="467"/>
      <c r="K8" s="449"/>
      <c r="L8" s="449"/>
      <c r="M8" s="449" t="s">
        <v>2065</v>
      </c>
    </row>
    <row r="9" spans="1:13" s="207" customFormat="1" ht="42">
      <c r="A9" s="449"/>
      <c r="B9" s="449"/>
      <c r="C9" s="449"/>
      <c r="D9" s="449" t="s">
        <v>2066</v>
      </c>
      <c r="E9" s="449" t="s">
        <v>1679</v>
      </c>
      <c r="F9" s="467" t="s">
        <v>98</v>
      </c>
      <c r="G9" s="449"/>
      <c r="H9" s="449" t="s">
        <v>2067</v>
      </c>
      <c r="I9" s="449"/>
      <c r="J9" s="467"/>
      <c r="K9" s="449"/>
      <c r="L9" s="449"/>
      <c r="M9" s="449" t="s">
        <v>2068</v>
      </c>
    </row>
    <row r="10" spans="1:13" s="207" customFormat="1">
      <c r="A10" s="449"/>
      <c r="B10" s="449"/>
      <c r="C10" s="449"/>
      <c r="D10" s="449" t="s">
        <v>2069</v>
      </c>
      <c r="E10" s="449"/>
      <c r="F10" s="467" t="s">
        <v>1458</v>
      </c>
      <c r="G10" s="449"/>
      <c r="H10" s="449" t="s">
        <v>1789</v>
      </c>
      <c r="I10" s="481">
        <v>1280</v>
      </c>
      <c r="J10" s="467"/>
      <c r="K10" s="449"/>
      <c r="L10" s="449"/>
      <c r="M10" s="449" t="s">
        <v>2070</v>
      </c>
    </row>
    <row r="11" spans="1:13" s="207" customFormat="1">
      <c r="A11" s="449"/>
      <c r="B11" s="449"/>
      <c r="C11" s="449"/>
      <c r="D11" s="449" t="s">
        <v>2071</v>
      </c>
      <c r="E11" s="449"/>
      <c r="F11" s="449"/>
      <c r="G11" s="449"/>
      <c r="H11" s="449" t="s">
        <v>2073</v>
      </c>
      <c r="I11" s="481">
        <v>4200</v>
      </c>
      <c r="J11" s="467"/>
      <c r="K11" s="449"/>
      <c r="L11" s="449"/>
      <c r="M11" s="449"/>
    </row>
    <row r="12" spans="1:13" s="207" customFormat="1">
      <c r="A12" s="449"/>
      <c r="B12" s="449"/>
      <c r="C12" s="449"/>
      <c r="D12" s="449" t="s">
        <v>2072</v>
      </c>
      <c r="E12" s="449"/>
      <c r="F12" s="449"/>
      <c r="G12" s="449"/>
      <c r="H12" s="449" t="s">
        <v>3222</v>
      </c>
      <c r="I12" s="449"/>
      <c r="J12" s="467"/>
      <c r="K12" s="449"/>
      <c r="L12" s="449"/>
      <c r="M12" s="449"/>
    </row>
    <row r="13" spans="1:13" s="207" customFormat="1">
      <c r="A13" s="449"/>
      <c r="B13" s="449"/>
      <c r="C13" s="449" t="s">
        <v>599</v>
      </c>
      <c r="D13" s="449" t="s">
        <v>2074</v>
      </c>
      <c r="E13" s="449"/>
      <c r="F13" s="449"/>
      <c r="G13" s="449"/>
      <c r="H13" s="449" t="s">
        <v>2076</v>
      </c>
      <c r="I13" s="449">
        <v>700</v>
      </c>
      <c r="J13" s="449"/>
      <c r="K13" s="449"/>
      <c r="L13" s="449"/>
      <c r="M13" s="449"/>
    </row>
    <row r="14" spans="1:13" s="207" customFormat="1">
      <c r="A14" s="449"/>
      <c r="B14" s="449"/>
      <c r="C14" s="449" t="s">
        <v>599</v>
      </c>
      <c r="D14" s="449" t="s">
        <v>2075</v>
      </c>
      <c r="E14" s="449"/>
      <c r="F14" s="449"/>
      <c r="G14" s="449"/>
      <c r="H14" s="449" t="s">
        <v>2078</v>
      </c>
      <c r="I14" s="481"/>
      <c r="J14" s="467"/>
      <c r="K14" s="449"/>
      <c r="L14" s="449"/>
      <c r="M14" s="449"/>
    </row>
    <row r="15" spans="1:13" s="207" customFormat="1">
      <c r="A15" s="449"/>
      <c r="B15" s="449"/>
      <c r="C15" s="449"/>
      <c r="D15" s="449" t="s">
        <v>2077</v>
      </c>
      <c r="E15" s="449"/>
      <c r="F15" s="449"/>
      <c r="G15" s="449"/>
      <c r="H15" s="458"/>
      <c r="I15" s="539"/>
      <c r="J15" s="467"/>
      <c r="K15" s="449"/>
      <c r="L15" s="449"/>
      <c r="M15" s="449"/>
    </row>
    <row r="16" spans="1:13" s="207" customFormat="1">
      <c r="A16" s="449"/>
      <c r="B16" s="449"/>
      <c r="C16" s="449"/>
      <c r="D16" s="449" t="s">
        <v>2079</v>
      </c>
      <c r="E16" s="449"/>
      <c r="F16" s="449"/>
      <c r="G16" s="449"/>
      <c r="H16" s="458"/>
      <c r="I16" s="539"/>
      <c r="J16" s="467"/>
      <c r="K16" s="449"/>
      <c r="L16" s="449"/>
      <c r="M16" s="449"/>
    </row>
    <row r="17" spans="1:13" s="207" customFormat="1">
      <c r="A17" s="449"/>
      <c r="B17" s="449"/>
      <c r="C17" s="449"/>
      <c r="D17" s="449" t="s">
        <v>2080</v>
      </c>
      <c r="E17" s="449"/>
      <c r="F17" s="449"/>
      <c r="G17" s="449"/>
      <c r="H17" s="449"/>
      <c r="I17" s="449"/>
      <c r="J17" s="467"/>
      <c r="K17" s="449"/>
      <c r="L17" s="449"/>
      <c r="M17" s="449"/>
    </row>
    <row r="18" spans="1:13" s="207" customFormat="1">
      <c r="A18" s="449"/>
      <c r="B18" s="449"/>
      <c r="C18" s="449"/>
      <c r="D18" s="449" t="s">
        <v>2081</v>
      </c>
      <c r="E18" s="449"/>
      <c r="F18" s="449"/>
      <c r="G18" s="449"/>
      <c r="H18" s="449"/>
      <c r="I18" s="449"/>
      <c r="J18" s="467"/>
      <c r="K18" s="449"/>
      <c r="L18" s="449"/>
      <c r="M18" s="449"/>
    </row>
    <row r="19" spans="1:13" s="207" customFormat="1">
      <c r="A19" s="449"/>
      <c r="B19" s="449"/>
      <c r="C19" s="449"/>
      <c r="D19" s="449" t="s">
        <v>2082</v>
      </c>
      <c r="E19" s="449"/>
      <c r="F19" s="449"/>
      <c r="G19" s="449"/>
      <c r="H19" s="449"/>
      <c r="I19" s="449"/>
      <c r="J19" s="467"/>
      <c r="K19" s="449"/>
      <c r="L19" s="449"/>
      <c r="M19" s="449"/>
    </row>
    <row r="20" spans="1:13" s="207" customFormat="1">
      <c r="A20" s="449"/>
      <c r="B20" s="449"/>
      <c r="C20" s="449"/>
      <c r="D20" s="449" t="s">
        <v>2083</v>
      </c>
      <c r="E20" s="449"/>
      <c r="F20" s="449"/>
      <c r="G20" s="449"/>
      <c r="H20" s="449"/>
      <c r="I20" s="449"/>
      <c r="J20" s="467"/>
      <c r="K20" s="449"/>
      <c r="L20" s="449"/>
      <c r="M20" s="449"/>
    </row>
    <row r="21" spans="1:13" s="208" customFormat="1">
      <c r="A21" s="449"/>
      <c r="B21" s="449"/>
      <c r="C21" s="449" t="s">
        <v>599</v>
      </c>
      <c r="D21" s="449" t="s">
        <v>2084</v>
      </c>
      <c r="E21" s="452"/>
      <c r="F21" s="467"/>
      <c r="G21" s="467" t="s">
        <v>599</v>
      </c>
      <c r="H21" s="449"/>
      <c r="I21" s="449"/>
      <c r="J21" s="467" t="s">
        <v>599</v>
      </c>
      <c r="K21" s="449" t="s">
        <v>599</v>
      </c>
      <c r="L21" s="466"/>
      <c r="M21" s="449"/>
    </row>
    <row r="22" spans="1:13" s="208" customFormat="1" ht="23.25" customHeight="1">
      <c r="A22" s="449"/>
      <c r="B22" s="449"/>
      <c r="C22" s="449" t="s">
        <v>599</v>
      </c>
      <c r="D22" s="449" t="s">
        <v>2085</v>
      </c>
      <c r="E22" s="452"/>
      <c r="F22" s="467"/>
      <c r="G22" s="467"/>
      <c r="H22" s="449"/>
      <c r="I22" s="449"/>
      <c r="J22" s="449"/>
      <c r="K22" s="449"/>
      <c r="L22" s="449"/>
      <c r="M22" s="449"/>
    </row>
    <row r="23" spans="1:13" s="208" customFormat="1" ht="42">
      <c r="A23" s="449"/>
      <c r="B23" s="449"/>
      <c r="C23" s="449" t="s">
        <v>599</v>
      </c>
      <c r="D23" s="449" t="s">
        <v>2086</v>
      </c>
      <c r="E23" s="452"/>
      <c r="F23" s="467"/>
      <c r="G23" s="467"/>
      <c r="H23" s="449"/>
      <c r="I23" s="449"/>
      <c r="J23" s="449"/>
      <c r="K23" s="449"/>
      <c r="L23" s="449"/>
      <c r="M23" s="449"/>
    </row>
    <row r="24" spans="1:13" s="208" customFormat="1" ht="23.25" customHeight="1">
      <c r="A24" s="449"/>
      <c r="B24" s="449"/>
      <c r="C24" s="449"/>
      <c r="D24" s="449" t="s">
        <v>2087</v>
      </c>
      <c r="E24" s="452"/>
      <c r="F24" s="467"/>
      <c r="G24" s="467"/>
      <c r="H24" s="449"/>
      <c r="I24" s="481"/>
      <c r="J24" s="449"/>
      <c r="K24" s="449"/>
      <c r="L24" s="449"/>
      <c r="M24" s="449"/>
    </row>
    <row r="25" spans="1:13" s="208" customFormat="1">
      <c r="A25" s="449"/>
      <c r="B25" s="449"/>
      <c r="C25" s="449"/>
      <c r="D25" s="449" t="s">
        <v>2088</v>
      </c>
      <c r="E25" s="452"/>
      <c r="F25" s="467" t="s">
        <v>599</v>
      </c>
      <c r="G25" s="467"/>
      <c r="H25" s="449"/>
      <c r="I25" s="481"/>
      <c r="J25" s="449"/>
      <c r="K25" s="449"/>
      <c r="L25" s="449"/>
      <c r="M25" s="449"/>
    </row>
    <row r="26" spans="1:13" s="208" customFormat="1" ht="22.5" customHeight="1">
      <c r="A26" s="449"/>
      <c r="B26" s="449"/>
      <c r="C26" s="449"/>
      <c r="D26" s="449" t="s">
        <v>2089</v>
      </c>
      <c r="E26" s="452"/>
      <c r="F26" s="449"/>
      <c r="G26" s="449"/>
      <c r="H26" s="449"/>
      <c r="I26" s="481"/>
      <c r="J26" s="449"/>
      <c r="K26" s="449"/>
      <c r="L26" s="449"/>
      <c r="M26" s="449"/>
    </row>
    <row r="27" spans="1:13" s="208" customFormat="1">
      <c r="A27" s="449"/>
      <c r="B27" s="449"/>
      <c r="C27" s="449"/>
      <c r="D27" s="449" t="s">
        <v>2090</v>
      </c>
      <c r="E27" s="449"/>
      <c r="F27" s="449"/>
      <c r="G27" s="449"/>
      <c r="H27" s="449"/>
      <c r="I27" s="449"/>
      <c r="J27" s="449"/>
      <c r="K27" s="449"/>
      <c r="L27" s="449"/>
      <c r="M27" s="449"/>
    </row>
    <row r="28" spans="1:13" s="208" customFormat="1">
      <c r="A28" s="449"/>
      <c r="B28" s="449"/>
      <c r="C28" s="449"/>
      <c r="D28" s="449" t="s">
        <v>2091</v>
      </c>
      <c r="E28" s="449"/>
      <c r="F28" s="449"/>
      <c r="G28" s="449"/>
      <c r="H28" s="449"/>
      <c r="I28" s="449"/>
      <c r="J28" s="449"/>
      <c r="K28" s="449"/>
      <c r="L28" s="449"/>
      <c r="M28" s="449"/>
    </row>
    <row r="29" spans="1:13" s="208" customFormat="1" ht="24.75" customHeight="1">
      <c r="A29" s="449"/>
      <c r="B29" s="449"/>
      <c r="C29" s="449"/>
      <c r="D29" s="449" t="s">
        <v>2092</v>
      </c>
      <c r="E29" s="452"/>
      <c r="F29" s="467"/>
      <c r="G29" s="467"/>
      <c r="H29" s="449"/>
      <c r="I29" s="481"/>
      <c r="J29" s="449"/>
      <c r="K29" s="449"/>
      <c r="L29" s="449"/>
      <c r="M29" s="449"/>
    </row>
    <row r="30" spans="1:13" s="207" customFormat="1" ht="42">
      <c r="A30" s="449"/>
      <c r="B30" s="449"/>
      <c r="C30" s="449"/>
      <c r="D30" s="449" t="s">
        <v>3837</v>
      </c>
      <c r="E30" s="452"/>
      <c r="F30" s="467"/>
      <c r="G30" s="467"/>
      <c r="H30" s="458"/>
      <c r="I30" s="539"/>
      <c r="J30" s="449"/>
      <c r="K30" s="449"/>
      <c r="L30" s="449"/>
      <c r="M30" s="449"/>
    </row>
    <row r="31" spans="1:13" s="207" customFormat="1">
      <c r="A31" s="449"/>
      <c r="B31" s="449"/>
      <c r="C31" s="449"/>
      <c r="D31" s="449" t="s">
        <v>2093</v>
      </c>
      <c r="E31" s="452"/>
      <c r="F31" s="467"/>
      <c r="G31" s="467"/>
      <c r="H31" s="458"/>
      <c r="I31" s="539"/>
      <c r="J31" s="449"/>
      <c r="K31" s="449"/>
      <c r="L31" s="449"/>
      <c r="M31" s="449"/>
    </row>
    <row r="32" spans="1:13" s="207" customFormat="1">
      <c r="A32" s="449"/>
      <c r="B32" s="449"/>
      <c r="C32" s="449"/>
      <c r="D32" s="449" t="s">
        <v>2094</v>
      </c>
      <c r="E32" s="452"/>
      <c r="F32" s="467"/>
      <c r="G32" s="467"/>
      <c r="H32" s="458"/>
      <c r="I32" s="539"/>
      <c r="J32" s="449"/>
      <c r="K32" s="449"/>
      <c r="L32" s="449"/>
      <c r="M32" s="449"/>
    </row>
    <row r="33" spans="1:13" s="207" customFormat="1">
      <c r="A33" s="449"/>
      <c r="B33" s="449"/>
      <c r="C33" s="449"/>
      <c r="D33" s="449" t="s">
        <v>2095</v>
      </c>
      <c r="E33" s="452"/>
      <c r="F33" s="467"/>
      <c r="G33" s="467"/>
      <c r="H33" s="458"/>
      <c r="I33" s="539"/>
      <c r="J33" s="449"/>
      <c r="K33" s="449"/>
      <c r="L33" s="449"/>
      <c r="M33" s="449"/>
    </row>
    <row r="34" spans="1:13" s="207" customFormat="1" ht="42" customHeight="1">
      <c r="A34" s="449"/>
      <c r="B34" s="449"/>
      <c r="C34" s="449"/>
      <c r="D34" s="449" t="s">
        <v>3838</v>
      </c>
      <c r="E34" s="452"/>
      <c r="F34" s="467"/>
      <c r="G34" s="467"/>
      <c r="H34" s="458"/>
      <c r="I34" s="539"/>
      <c r="J34" s="449"/>
      <c r="K34" s="449"/>
      <c r="L34" s="449"/>
      <c r="M34" s="449"/>
    </row>
    <row r="35" spans="1:13" s="207" customFormat="1">
      <c r="A35" s="449"/>
      <c r="B35" s="449"/>
      <c r="C35" s="449"/>
      <c r="D35" s="449" t="s">
        <v>2096</v>
      </c>
      <c r="E35" s="452"/>
      <c r="F35" s="467"/>
      <c r="G35" s="467"/>
      <c r="H35" s="452"/>
      <c r="I35" s="539"/>
      <c r="J35" s="449"/>
      <c r="K35" s="449"/>
      <c r="L35" s="449"/>
      <c r="M35" s="449"/>
    </row>
    <row r="36" spans="1:13" s="207" customFormat="1">
      <c r="A36" s="449"/>
      <c r="B36" s="449"/>
      <c r="C36" s="449"/>
      <c r="D36" s="449" t="s">
        <v>2097</v>
      </c>
      <c r="E36" s="452"/>
      <c r="F36" s="467"/>
      <c r="G36" s="467"/>
      <c r="H36" s="452"/>
      <c r="I36" s="539"/>
      <c r="J36" s="449"/>
      <c r="K36" s="449"/>
      <c r="L36" s="449"/>
      <c r="M36" s="449"/>
    </row>
    <row r="37" spans="1:13" s="207" customFormat="1">
      <c r="A37" s="449"/>
      <c r="B37" s="449"/>
      <c r="C37" s="449"/>
      <c r="D37" s="449" t="s">
        <v>2098</v>
      </c>
      <c r="E37" s="452"/>
      <c r="F37" s="467"/>
      <c r="G37" s="467"/>
      <c r="H37" s="452"/>
      <c r="I37" s="539"/>
      <c r="J37" s="449"/>
      <c r="K37" s="449"/>
      <c r="L37" s="449"/>
      <c r="M37" s="449"/>
    </row>
    <row r="38" spans="1:13" s="207" customFormat="1">
      <c r="A38" s="449"/>
      <c r="B38" s="449"/>
      <c r="C38" s="449"/>
      <c r="D38" s="449" t="s">
        <v>2099</v>
      </c>
      <c r="E38" s="452"/>
      <c r="F38" s="467"/>
      <c r="G38" s="467"/>
      <c r="H38" s="452"/>
      <c r="I38" s="539"/>
      <c r="J38" s="449"/>
      <c r="K38" s="449"/>
      <c r="L38" s="449"/>
      <c r="M38" s="449"/>
    </row>
    <row r="39" spans="1:13" s="207" customFormat="1">
      <c r="A39" s="1271"/>
      <c r="B39" s="1271"/>
      <c r="C39" s="1271"/>
      <c r="D39" s="1271" t="s">
        <v>2100</v>
      </c>
      <c r="E39" s="1314"/>
      <c r="F39" s="1275"/>
      <c r="G39" s="1275"/>
      <c r="H39" s="1314"/>
      <c r="I39" s="1315"/>
      <c r="J39" s="1271"/>
      <c r="K39" s="1271"/>
      <c r="L39" s="1271"/>
      <c r="M39" s="1271"/>
    </row>
    <row r="40" spans="1:13" ht="63">
      <c r="A40" s="307" t="s">
        <v>3957</v>
      </c>
      <c r="B40" s="307" t="s">
        <v>2449</v>
      </c>
      <c r="C40" s="307" t="s">
        <v>2453</v>
      </c>
      <c r="D40" s="307"/>
      <c r="E40" s="307"/>
      <c r="F40" s="307"/>
      <c r="G40" s="309"/>
      <c r="H40" s="364" t="s">
        <v>20</v>
      </c>
      <c r="I40" s="310">
        <f>SUM(I41)</f>
        <v>0</v>
      </c>
      <c r="J40" s="309"/>
      <c r="K40" s="307" t="s">
        <v>599</v>
      </c>
      <c r="L40" s="533" t="s">
        <v>599</v>
      </c>
      <c r="M40" s="307" t="s">
        <v>3014</v>
      </c>
    </row>
    <row r="41" spans="1:13" ht="105">
      <c r="A41" s="1310"/>
      <c r="B41" s="1316"/>
      <c r="C41" s="1310"/>
      <c r="D41" s="1310" t="s">
        <v>3840</v>
      </c>
      <c r="E41" s="1310" t="s">
        <v>3839</v>
      </c>
      <c r="F41" s="1317" t="s">
        <v>2279</v>
      </c>
      <c r="G41" s="1311" t="s">
        <v>3841</v>
      </c>
      <c r="H41" s="1317" t="s">
        <v>2283</v>
      </c>
      <c r="I41" s="1312"/>
      <c r="J41" s="1311"/>
      <c r="K41" s="1310" t="s">
        <v>599</v>
      </c>
      <c r="L41" s="1313"/>
      <c r="M41" s="1318" t="s">
        <v>3842</v>
      </c>
    </row>
    <row r="42" spans="1:13" ht="42">
      <c r="A42" s="501"/>
      <c r="B42" s="501"/>
      <c r="C42" s="501" t="s">
        <v>599</v>
      </c>
      <c r="D42" s="501"/>
      <c r="E42" s="501"/>
      <c r="F42" s="501"/>
      <c r="G42" s="550"/>
      <c r="H42" s="745"/>
      <c r="I42" s="501"/>
      <c r="J42" s="501"/>
      <c r="K42" s="501"/>
      <c r="L42" s="501"/>
      <c r="M42" s="501" t="s">
        <v>3843</v>
      </c>
    </row>
    <row r="43" spans="1:13" ht="84">
      <c r="A43" s="792" t="s">
        <v>3957</v>
      </c>
      <c r="B43" s="307" t="s">
        <v>2451</v>
      </c>
      <c r="C43" s="353" t="s">
        <v>95</v>
      </c>
      <c r="D43" s="420"/>
      <c r="E43" s="420"/>
      <c r="F43" s="420"/>
      <c r="G43" s="420"/>
      <c r="H43" s="420" t="s">
        <v>20</v>
      </c>
      <c r="I43" s="799">
        <v>0</v>
      </c>
      <c r="J43" s="420"/>
      <c r="K43" s="420"/>
      <c r="L43" s="356"/>
      <c r="M43" s="353" t="s">
        <v>1758</v>
      </c>
    </row>
    <row r="44" spans="1:13" ht="105">
      <c r="A44" s="796"/>
      <c r="B44" s="793"/>
      <c r="C44" s="796"/>
      <c r="D44" s="747" t="s">
        <v>96</v>
      </c>
      <c r="E44" s="747" t="s">
        <v>97</v>
      </c>
      <c r="F44" s="753" t="s">
        <v>98</v>
      </c>
      <c r="G44" s="747"/>
      <c r="H44" s="797"/>
      <c r="I44" s="798" t="s">
        <v>99</v>
      </c>
      <c r="J44" s="753" t="s">
        <v>99</v>
      </c>
      <c r="K44" s="753" t="s">
        <v>100</v>
      </c>
      <c r="L44" s="753"/>
      <c r="M44" s="747" t="s">
        <v>101</v>
      </c>
    </row>
    <row r="45" spans="1:13" ht="84">
      <c r="A45" s="409"/>
      <c r="B45" s="409"/>
      <c r="C45" s="409"/>
      <c r="D45" s="409"/>
      <c r="E45" s="409" t="s">
        <v>102</v>
      </c>
      <c r="F45" s="412" t="s">
        <v>98</v>
      </c>
      <c r="G45" s="412"/>
      <c r="H45" s="412"/>
      <c r="I45" s="412"/>
      <c r="J45" s="409"/>
      <c r="K45" s="412" t="s">
        <v>100</v>
      </c>
      <c r="L45" s="409"/>
      <c r="M45" s="409"/>
    </row>
    <row r="46" spans="1:13" ht="63">
      <c r="A46" s="409"/>
      <c r="B46" s="409"/>
      <c r="C46" s="409"/>
      <c r="D46" s="409"/>
      <c r="E46" s="409" t="s">
        <v>103</v>
      </c>
      <c r="F46" s="412" t="s">
        <v>104</v>
      </c>
      <c r="G46" s="412" t="s">
        <v>70</v>
      </c>
      <c r="H46" s="412"/>
      <c r="I46" s="412"/>
      <c r="J46" s="409"/>
      <c r="K46" s="412" t="s">
        <v>100</v>
      </c>
      <c r="L46" s="409"/>
      <c r="M46" s="412"/>
    </row>
    <row r="47" spans="1:13" ht="42">
      <c r="A47" s="409"/>
      <c r="B47" s="409"/>
      <c r="C47" s="409"/>
      <c r="D47" s="409"/>
      <c r="E47" s="409" t="s">
        <v>105</v>
      </c>
      <c r="F47" s="412" t="s">
        <v>98</v>
      </c>
      <c r="G47" s="409"/>
      <c r="H47" s="412"/>
      <c r="I47" s="412"/>
      <c r="J47" s="409"/>
      <c r="K47" s="412" t="s">
        <v>100</v>
      </c>
      <c r="L47" s="409"/>
      <c r="M47" s="409"/>
    </row>
    <row r="48" spans="1:13" s="72" customFormat="1" ht="63">
      <c r="A48" s="409"/>
      <c r="B48" s="409"/>
      <c r="C48" s="409"/>
      <c r="D48" s="476"/>
      <c r="E48" s="409" t="s">
        <v>106</v>
      </c>
      <c r="F48" s="412"/>
      <c r="G48" s="409"/>
      <c r="H48" s="412"/>
      <c r="I48" s="412"/>
      <c r="J48" s="409"/>
      <c r="K48" s="412"/>
      <c r="L48" s="409"/>
      <c r="M48" s="409"/>
    </row>
    <row r="49" spans="1:13" ht="84">
      <c r="A49" s="409"/>
      <c r="B49" s="409"/>
      <c r="C49" s="409"/>
      <c r="D49" s="476"/>
      <c r="E49" s="409" t="s">
        <v>107</v>
      </c>
      <c r="F49" s="412" t="s">
        <v>98</v>
      </c>
      <c r="G49" s="412"/>
      <c r="H49" s="476"/>
      <c r="I49" s="785"/>
      <c r="J49" s="409"/>
      <c r="K49" s="412" t="s">
        <v>100</v>
      </c>
      <c r="L49" s="409"/>
      <c r="M49" s="409"/>
    </row>
    <row r="50" spans="1:13" ht="42">
      <c r="A50" s="409"/>
      <c r="B50" s="409"/>
      <c r="C50" s="409"/>
      <c r="D50" s="476"/>
      <c r="E50" s="409" t="s">
        <v>108</v>
      </c>
      <c r="F50" s="412" t="s">
        <v>98</v>
      </c>
      <c r="G50" s="409"/>
      <c r="H50" s="409"/>
      <c r="I50" s="411"/>
      <c r="J50" s="409"/>
      <c r="K50" s="412" t="s">
        <v>100</v>
      </c>
      <c r="L50" s="409"/>
      <c r="M50" s="409"/>
    </row>
    <row r="51" spans="1:13" ht="42">
      <c r="A51" s="603"/>
      <c r="B51" s="603"/>
      <c r="C51" s="603"/>
      <c r="D51" s="603"/>
      <c r="E51" s="603" t="s">
        <v>109</v>
      </c>
      <c r="F51" s="634" t="s">
        <v>110</v>
      </c>
      <c r="G51" s="603"/>
      <c r="H51" s="603"/>
      <c r="I51" s="636"/>
      <c r="J51" s="603"/>
      <c r="K51" s="634" t="s">
        <v>100</v>
      </c>
      <c r="L51" s="603"/>
      <c r="M51" s="603"/>
    </row>
    <row r="52" spans="1:13" ht="144">
      <c r="A52" s="311" t="s">
        <v>3957</v>
      </c>
      <c r="B52" s="311" t="s">
        <v>4007</v>
      </c>
      <c r="C52" s="417" t="s">
        <v>111</v>
      </c>
      <c r="D52" s="417"/>
      <c r="E52" s="417"/>
      <c r="F52" s="417"/>
      <c r="G52" s="417"/>
      <c r="H52" s="417" t="s">
        <v>20</v>
      </c>
      <c r="I52" s="804">
        <f>SUM(I53:I57)</f>
        <v>900</v>
      </c>
      <c r="J52" s="805" t="s">
        <v>115</v>
      </c>
      <c r="K52" s="417"/>
      <c r="L52" s="417"/>
      <c r="M52" s="417" t="s">
        <v>1758</v>
      </c>
    </row>
    <row r="53" spans="1:13" ht="168">
      <c r="A53" s="747"/>
      <c r="B53" s="793"/>
      <c r="C53" s="747"/>
      <c r="D53" s="750" t="s">
        <v>112</v>
      </c>
      <c r="E53" s="747" t="s">
        <v>113</v>
      </c>
      <c r="F53" s="747" t="s">
        <v>69</v>
      </c>
      <c r="G53" s="753" t="s">
        <v>70</v>
      </c>
      <c r="H53" s="794" t="s">
        <v>114</v>
      </c>
      <c r="I53" s="794">
        <v>900</v>
      </c>
      <c r="J53" s="747" t="s">
        <v>115</v>
      </c>
      <c r="K53" s="753" t="s">
        <v>116</v>
      </c>
      <c r="L53" s="753"/>
      <c r="M53" s="145" t="s">
        <v>117</v>
      </c>
    </row>
    <row r="54" spans="1:13" ht="84">
      <c r="A54" s="409"/>
      <c r="B54" s="409"/>
      <c r="C54" s="409"/>
      <c r="D54" s="476" t="s">
        <v>118</v>
      </c>
      <c r="E54" s="409" t="s">
        <v>119</v>
      </c>
      <c r="F54" s="409" t="s">
        <v>98</v>
      </c>
      <c r="G54" s="409"/>
      <c r="H54" s="409"/>
      <c r="I54" s="644"/>
      <c r="J54" s="409"/>
      <c r="K54" s="412" t="s">
        <v>100</v>
      </c>
      <c r="L54" s="412"/>
      <c r="M54" s="1117"/>
    </row>
    <row r="55" spans="1:13" ht="84">
      <c r="A55" s="409"/>
      <c r="B55" s="409"/>
      <c r="C55" s="409"/>
      <c r="D55" s="409"/>
      <c r="E55" s="409" t="s">
        <v>120</v>
      </c>
      <c r="F55" s="409" t="s">
        <v>98</v>
      </c>
      <c r="G55" s="409"/>
      <c r="H55" s="409"/>
      <c r="I55" s="786"/>
      <c r="J55" s="409"/>
      <c r="K55" s="412" t="s">
        <v>100</v>
      </c>
      <c r="L55" s="409"/>
      <c r="M55" s="409"/>
    </row>
    <row r="56" spans="1:13" ht="84">
      <c r="A56" s="409"/>
      <c r="B56" s="409"/>
      <c r="C56" s="409"/>
      <c r="D56" s="409"/>
      <c r="E56" s="409" t="s">
        <v>121</v>
      </c>
      <c r="F56" s="409" t="s">
        <v>69</v>
      </c>
      <c r="G56" s="409" t="s">
        <v>70</v>
      </c>
      <c r="H56" s="409"/>
      <c r="I56" s="786"/>
      <c r="J56" s="409"/>
      <c r="K56" s="412" t="s">
        <v>100</v>
      </c>
      <c r="L56" s="409"/>
      <c r="M56" s="409"/>
    </row>
    <row r="57" spans="1:13" ht="126">
      <c r="A57" s="603"/>
      <c r="B57" s="603"/>
      <c r="C57" s="603"/>
      <c r="D57" s="603"/>
      <c r="E57" s="603" t="s">
        <v>122</v>
      </c>
      <c r="F57" s="603" t="s">
        <v>69</v>
      </c>
      <c r="G57" s="603" t="s">
        <v>70</v>
      </c>
      <c r="H57" s="603"/>
      <c r="I57" s="800"/>
      <c r="J57" s="603"/>
      <c r="K57" s="634" t="s">
        <v>100</v>
      </c>
      <c r="L57" s="603"/>
      <c r="M57" s="603"/>
    </row>
    <row r="58" spans="1:13" ht="63">
      <c r="A58" s="311" t="s">
        <v>3957</v>
      </c>
      <c r="B58" s="311" t="s">
        <v>2488</v>
      </c>
      <c r="C58" s="417" t="s">
        <v>139</v>
      </c>
      <c r="D58" s="417"/>
      <c r="E58" s="806"/>
      <c r="F58" s="417"/>
      <c r="G58" s="807"/>
      <c r="H58" s="417" t="s">
        <v>20</v>
      </c>
      <c r="I58" s="808">
        <f>SUM(I59:I63)</f>
        <v>3500</v>
      </c>
      <c r="J58" s="417" t="s">
        <v>143</v>
      </c>
      <c r="K58" s="809">
        <v>21459</v>
      </c>
      <c r="L58" s="417"/>
      <c r="M58" s="417" t="s">
        <v>1758</v>
      </c>
    </row>
    <row r="59" spans="1:13" ht="105">
      <c r="A59" s="747"/>
      <c r="B59" s="793"/>
      <c r="C59" s="747"/>
      <c r="D59" s="747" t="s">
        <v>140</v>
      </c>
      <c r="E59" s="750" t="s">
        <v>141</v>
      </c>
      <c r="F59" s="747"/>
      <c r="G59" s="753" t="s">
        <v>142</v>
      </c>
      <c r="H59" s="747"/>
      <c r="I59" s="794"/>
      <c r="J59" s="747" t="s">
        <v>143</v>
      </c>
      <c r="K59" s="801">
        <v>21459</v>
      </c>
      <c r="L59" s="747"/>
      <c r="M59" s="145" t="s">
        <v>144</v>
      </c>
    </row>
    <row r="60" spans="1:13" ht="105">
      <c r="A60" s="409"/>
      <c r="B60" s="409"/>
      <c r="C60" s="409"/>
      <c r="D60" s="409" t="s">
        <v>145</v>
      </c>
      <c r="E60" s="476" t="s">
        <v>146</v>
      </c>
      <c r="F60" s="409" t="s">
        <v>147</v>
      </c>
      <c r="G60" s="412" t="s">
        <v>70</v>
      </c>
      <c r="H60" s="409"/>
      <c r="I60" s="786"/>
      <c r="J60" s="409"/>
      <c r="K60" s="787" t="s">
        <v>148</v>
      </c>
      <c r="L60" s="409"/>
      <c r="M60" s="1117"/>
    </row>
    <row r="61" spans="1:13" ht="63">
      <c r="A61" s="409"/>
      <c r="B61" s="409"/>
      <c r="C61" s="409"/>
      <c r="D61" s="409" t="s">
        <v>149</v>
      </c>
      <c r="E61" s="476" t="s">
        <v>150</v>
      </c>
      <c r="F61" s="409"/>
      <c r="G61" s="412"/>
      <c r="H61" s="409"/>
      <c r="I61" s="786"/>
      <c r="J61" s="409"/>
      <c r="K61" s="449"/>
      <c r="L61" s="409"/>
      <c r="M61" s="409"/>
    </row>
    <row r="62" spans="1:13" ht="105">
      <c r="A62" s="409"/>
      <c r="B62" s="409"/>
      <c r="C62" s="409"/>
      <c r="D62" s="409"/>
      <c r="E62" s="409" t="s">
        <v>151</v>
      </c>
      <c r="F62" s="409" t="s">
        <v>152</v>
      </c>
      <c r="G62" s="412" t="s">
        <v>153</v>
      </c>
      <c r="H62" s="409" t="s">
        <v>154</v>
      </c>
      <c r="I62" s="786">
        <v>3500</v>
      </c>
      <c r="J62" s="409"/>
      <c r="K62" s="787" t="s">
        <v>148</v>
      </c>
      <c r="L62" s="409"/>
      <c r="M62" s="409"/>
    </row>
    <row r="63" spans="1:13" ht="42">
      <c r="A63" s="603"/>
      <c r="B63" s="603"/>
      <c r="C63" s="603"/>
      <c r="D63" s="603"/>
      <c r="E63" s="603" t="s">
        <v>155</v>
      </c>
      <c r="F63" s="603" t="s">
        <v>147</v>
      </c>
      <c r="G63" s="634" t="s">
        <v>156</v>
      </c>
      <c r="H63" s="634" t="s">
        <v>157</v>
      </c>
      <c r="I63" s="802" t="s">
        <v>157</v>
      </c>
      <c r="J63" s="603"/>
      <c r="K63" s="603"/>
      <c r="L63" s="603"/>
      <c r="M63" s="603"/>
    </row>
    <row r="64" spans="1:13" ht="84">
      <c r="A64" s="311" t="s">
        <v>3957</v>
      </c>
      <c r="B64" s="311" t="s">
        <v>2454</v>
      </c>
      <c r="C64" s="417" t="s">
        <v>58</v>
      </c>
      <c r="D64" s="417"/>
      <c r="E64" s="417"/>
      <c r="F64" s="417"/>
      <c r="G64" s="807"/>
      <c r="H64" s="417" t="s">
        <v>20</v>
      </c>
      <c r="I64" s="808">
        <f>SUM(I65:I72)</f>
        <v>21600</v>
      </c>
      <c r="J64" s="417" t="s">
        <v>64</v>
      </c>
      <c r="K64" s="810"/>
      <c r="L64" s="417"/>
      <c r="M64" s="417" t="s">
        <v>1758</v>
      </c>
    </row>
    <row r="65" spans="1:13" ht="126">
      <c r="A65" s="747"/>
      <c r="B65" s="793"/>
      <c r="C65" s="747"/>
      <c r="D65" s="747" t="s">
        <v>59</v>
      </c>
      <c r="E65" s="747" t="s">
        <v>60</v>
      </c>
      <c r="F65" s="747" t="s">
        <v>61</v>
      </c>
      <c r="G65" s="753" t="s">
        <v>62</v>
      </c>
      <c r="H65" s="747" t="s">
        <v>63</v>
      </c>
      <c r="I65" s="794">
        <v>21600</v>
      </c>
      <c r="J65" s="747" t="s">
        <v>64</v>
      </c>
      <c r="K65" s="803" t="s">
        <v>65</v>
      </c>
      <c r="L65" s="747"/>
      <c r="M65" s="145" t="s">
        <v>144</v>
      </c>
    </row>
    <row r="66" spans="1:13" ht="63">
      <c r="A66" s="409"/>
      <c r="B66" s="409"/>
      <c r="C66" s="409"/>
      <c r="D66" s="409" t="s">
        <v>66</v>
      </c>
      <c r="E66" s="409"/>
      <c r="F66" s="409"/>
      <c r="G66" s="412"/>
      <c r="H66" s="409"/>
      <c r="I66" s="786"/>
      <c r="J66" s="409"/>
      <c r="K66" s="409"/>
      <c r="L66" s="409"/>
      <c r="M66" s="409"/>
    </row>
    <row r="67" spans="1:13" ht="147">
      <c r="A67" s="409"/>
      <c r="B67" s="409"/>
      <c r="C67" s="409"/>
      <c r="D67" s="409" t="s">
        <v>67</v>
      </c>
      <c r="E67" s="409" t="s">
        <v>68</v>
      </c>
      <c r="F67" s="409" t="s">
        <v>69</v>
      </c>
      <c r="G67" s="412" t="s">
        <v>70</v>
      </c>
      <c r="H67" s="409"/>
      <c r="I67" s="786"/>
      <c r="J67" s="409"/>
      <c r="K67" s="409" t="s">
        <v>71</v>
      </c>
      <c r="L67" s="409"/>
      <c r="M67" s="409"/>
    </row>
    <row r="68" spans="1:13" ht="84">
      <c r="A68" s="409"/>
      <c r="B68" s="409"/>
      <c r="C68" s="409"/>
      <c r="D68" s="409"/>
      <c r="E68" s="409" t="s">
        <v>72</v>
      </c>
      <c r="F68" s="409" t="s">
        <v>69</v>
      </c>
      <c r="G68" s="412" t="s">
        <v>70</v>
      </c>
      <c r="H68" s="409"/>
      <c r="I68" s="786"/>
      <c r="J68" s="409"/>
      <c r="K68" s="412"/>
      <c r="L68" s="412"/>
      <c r="M68" s="409"/>
    </row>
    <row r="69" spans="1:13" ht="42">
      <c r="A69" s="409"/>
      <c r="B69" s="409"/>
      <c r="C69" s="409"/>
      <c r="D69" s="409"/>
      <c r="E69" s="409" t="s">
        <v>73</v>
      </c>
      <c r="F69" s="409" t="s">
        <v>69</v>
      </c>
      <c r="G69" s="412" t="s">
        <v>70</v>
      </c>
      <c r="H69" s="409"/>
      <c r="I69" s="786"/>
      <c r="J69" s="409"/>
      <c r="K69" s="412"/>
      <c r="L69" s="412"/>
      <c r="M69" s="409"/>
    </row>
    <row r="70" spans="1:13" ht="126">
      <c r="A70" s="409"/>
      <c r="B70" s="409"/>
      <c r="C70" s="409"/>
      <c r="D70" s="409"/>
      <c r="E70" s="409" t="s">
        <v>74</v>
      </c>
      <c r="F70" s="409" t="s">
        <v>69</v>
      </c>
      <c r="G70" s="412" t="s">
        <v>70</v>
      </c>
      <c r="H70" s="409"/>
      <c r="I70" s="786"/>
      <c r="J70" s="409"/>
      <c r="K70" s="409" t="s">
        <v>71</v>
      </c>
      <c r="L70" s="409"/>
      <c r="M70" s="409"/>
    </row>
    <row r="71" spans="1:13" ht="168">
      <c r="A71" s="409"/>
      <c r="B71" s="409"/>
      <c r="C71" s="409"/>
      <c r="D71" s="409"/>
      <c r="E71" s="409" t="s">
        <v>75</v>
      </c>
      <c r="F71" s="409" t="s">
        <v>76</v>
      </c>
      <c r="G71" s="412" t="s">
        <v>70</v>
      </c>
      <c r="H71" s="409"/>
      <c r="I71" s="786"/>
      <c r="J71" s="409"/>
      <c r="K71" s="409" t="s">
        <v>71</v>
      </c>
      <c r="L71" s="409"/>
      <c r="M71" s="409"/>
    </row>
    <row r="72" spans="1:13" ht="105">
      <c r="A72" s="413"/>
      <c r="B72" s="413"/>
      <c r="C72" s="413"/>
      <c r="D72" s="413"/>
      <c r="E72" s="413" t="s">
        <v>77</v>
      </c>
      <c r="F72" s="788" t="s">
        <v>78</v>
      </c>
      <c r="G72" s="593"/>
      <c r="H72" s="413"/>
      <c r="I72" s="789"/>
      <c r="J72" s="413"/>
      <c r="K72" s="790">
        <v>21794</v>
      </c>
      <c r="L72" s="413"/>
      <c r="M72" s="413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49"/>
  <pageSetup paperSize="9" orientation="landscape" horizontalDpi="0" verticalDpi="0" r:id="rId1"/>
  <headerFooter>
    <oddFooter>&amp;C&amp;A หน้าที่ &amp;P จาก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9"/>
  <sheetViews>
    <sheetView view="pageLayout" zoomScale="85" zoomScaleNormal="85" zoomScalePageLayoutView="85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7.125" style="1" customWidth="1"/>
    <col min="4" max="4" width="17.875" style="1" customWidth="1"/>
    <col min="5" max="5" width="20.625" style="1" customWidth="1"/>
    <col min="6" max="6" width="8.125" style="1" customWidth="1"/>
    <col min="7" max="7" width="7.6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3">
      <c r="A2" s="1530" t="s">
        <v>1983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>
      <c r="A3" s="1516" t="s">
        <v>50</v>
      </c>
      <c r="B3" s="151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17"/>
      <c r="C4" s="1521"/>
      <c r="D4" s="1517"/>
      <c r="E4" s="1521"/>
      <c r="F4" s="91" t="s">
        <v>2</v>
      </c>
      <c r="G4" s="91" t="s">
        <v>0</v>
      </c>
      <c r="H4" s="91" t="s">
        <v>1</v>
      </c>
      <c r="I4" s="2" t="s">
        <v>5</v>
      </c>
      <c r="J4" s="92" t="s">
        <v>49</v>
      </c>
      <c r="K4" s="9" t="s">
        <v>4063</v>
      </c>
      <c r="L4" s="92" t="s">
        <v>48</v>
      </c>
      <c r="M4" s="1517"/>
    </row>
    <row r="5" spans="1:13" ht="84">
      <c r="A5" s="113"/>
      <c r="B5" s="113" t="s">
        <v>2461</v>
      </c>
      <c r="C5" s="113"/>
      <c r="D5" s="113"/>
      <c r="E5" s="113"/>
      <c r="F5" s="113"/>
      <c r="G5" s="113"/>
      <c r="H5" s="114" t="s">
        <v>4178</v>
      </c>
      <c r="I5" s="115">
        <f>I6+I13+I34+I42+I49+I56+I81</f>
        <v>117500</v>
      </c>
      <c r="J5" s="116"/>
      <c r="K5" s="116"/>
      <c r="L5" s="116"/>
      <c r="M5" s="113"/>
    </row>
    <row r="6" spans="1:13" s="72" customFormat="1" ht="147">
      <c r="A6" s="833" t="s">
        <v>3958</v>
      </c>
      <c r="B6" s="532" t="s">
        <v>2460</v>
      </c>
      <c r="C6" s="834" t="s">
        <v>1842</v>
      </c>
      <c r="D6" s="353"/>
      <c r="E6" s="353"/>
      <c r="F6" s="353"/>
      <c r="G6" s="353"/>
      <c r="H6" s="353" t="s">
        <v>20</v>
      </c>
      <c r="I6" s="833">
        <f>SUM(I7:I23)</f>
        <v>0</v>
      </c>
      <c r="J6" s="833"/>
      <c r="K6" s="353"/>
      <c r="L6" s="353"/>
      <c r="M6" s="833" t="s">
        <v>3016</v>
      </c>
    </row>
    <row r="7" spans="1:13" ht="108" customHeight="1">
      <c r="A7" s="830"/>
      <c r="B7" s="830"/>
      <c r="C7" s="831"/>
      <c r="D7" s="831" t="s">
        <v>1843</v>
      </c>
      <c r="E7" s="832" t="s">
        <v>2455</v>
      </c>
      <c r="F7" s="830" t="s">
        <v>98</v>
      </c>
      <c r="G7" s="830" t="s">
        <v>1844</v>
      </c>
      <c r="H7" s="830" t="s">
        <v>1845</v>
      </c>
      <c r="I7" s="830"/>
      <c r="J7" s="830"/>
      <c r="K7" s="747"/>
      <c r="L7" s="747"/>
      <c r="M7" s="830"/>
    </row>
    <row r="8" spans="1:13" ht="42">
      <c r="A8" s="811"/>
      <c r="B8" s="811"/>
      <c r="C8" s="813"/>
      <c r="D8" s="812"/>
      <c r="E8" s="812" t="s">
        <v>1846</v>
      </c>
      <c r="F8" s="811"/>
      <c r="G8" s="811" t="s">
        <v>1847</v>
      </c>
      <c r="H8" s="811"/>
      <c r="I8" s="811"/>
      <c r="J8" s="811"/>
      <c r="K8" s="409"/>
      <c r="L8" s="409"/>
      <c r="M8" s="811"/>
    </row>
    <row r="9" spans="1:13" ht="105">
      <c r="A9" s="811"/>
      <c r="B9" s="811"/>
      <c r="C9" s="813"/>
      <c r="D9" s="812" t="s">
        <v>1849</v>
      </c>
      <c r="E9" s="814" t="s">
        <v>2456</v>
      </c>
      <c r="F9" s="811" t="s">
        <v>749</v>
      </c>
      <c r="G9" s="812" t="s">
        <v>2457</v>
      </c>
      <c r="H9" s="811" t="s">
        <v>2458</v>
      </c>
      <c r="I9" s="811"/>
      <c r="J9" s="811"/>
      <c r="K9" s="409"/>
      <c r="L9" s="409"/>
      <c r="M9" s="811" t="s">
        <v>1850</v>
      </c>
    </row>
    <row r="10" spans="1:13" ht="63">
      <c r="A10" s="811"/>
      <c r="B10" s="811"/>
      <c r="C10" s="813"/>
      <c r="D10" s="812"/>
      <c r="E10" s="813" t="s">
        <v>1851</v>
      </c>
      <c r="F10" s="811" t="s">
        <v>1862</v>
      </c>
      <c r="G10" s="811" t="s">
        <v>1847</v>
      </c>
      <c r="H10" s="811"/>
      <c r="I10" s="811"/>
      <c r="J10" s="811"/>
      <c r="K10" s="409"/>
      <c r="L10" s="409"/>
      <c r="M10" s="811"/>
    </row>
    <row r="11" spans="1:13" ht="105">
      <c r="A11" s="811"/>
      <c r="B11" s="811"/>
      <c r="C11" s="813"/>
      <c r="D11" s="812" t="s">
        <v>1852</v>
      </c>
      <c r="E11" s="814" t="s">
        <v>4072</v>
      </c>
      <c r="F11" s="811" t="s">
        <v>1954</v>
      </c>
      <c r="G11" s="812" t="s">
        <v>1853</v>
      </c>
      <c r="H11" s="811" t="s">
        <v>1854</v>
      </c>
      <c r="I11" s="811"/>
      <c r="J11" s="811"/>
      <c r="K11" s="409"/>
      <c r="L11" s="409"/>
      <c r="M11" s="811" t="s">
        <v>1855</v>
      </c>
    </row>
    <row r="12" spans="1:13" ht="42">
      <c r="A12" s="811"/>
      <c r="B12" s="811"/>
      <c r="C12" s="813"/>
      <c r="D12" s="812"/>
      <c r="E12" s="813" t="s">
        <v>1846</v>
      </c>
      <c r="F12" s="811" t="s">
        <v>1954</v>
      </c>
      <c r="G12" s="811"/>
      <c r="H12" s="811"/>
      <c r="I12" s="811"/>
      <c r="J12" s="811"/>
      <c r="K12" s="409"/>
      <c r="L12" s="409"/>
      <c r="M12" s="811"/>
    </row>
    <row r="13" spans="1:13" s="72" customFormat="1" ht="84">
      <c r="A13" s="833" t="s">
        <v>3958</v>
      </c>
      <c r="B13" s="532" t="s">
        <v>2462</v>
      </c>
      <c r="C13" s="835" t="s">
        <v>1858</v>
      </c>
      <c r="D13" s="834"/>
      <c r="E13" s="353"/>
      <c r="F13" s="353"/>
      <c r="G13" s="353"/>
      <c r="H13" s="353" t="s">
        <v>20</v>
      </c>
      <c r="I13" s="833">
        <f>SUM(I15:I33)</f>
        <v>0</v>
      </c>
      <c r="J13" s="833"/>
      <c r="K13" s="353"/>
      <c r="L13" s="353"/>
      <c r="M13" s="833" t="s">
        <v>3006</v>
      </c>
    </row>
    <row r="14" spans="1:13" ht="105">
      <c r="A14" s="1154"/>
      <c r="B14" s="1154"/>
      <c r="C14" s="1155"/>
      <c r="D14" s="1155" t="s">
        <v>1856</v>
      </c>
      <c r="E14" s="1156" t="s">
        <v>4073</v>
      </c>
      <c r="F14" s="1154" t="s">
        <v>98</v>
      </c>
      <c r="G14" s="1154" t="s">
        <v>1844</v>
      </c>
      <c r="H14" s="1154" t="s">
        <v>1857</v>
      </c>
      <c r="I14" s="1154"/>
      <c r="J14" s="1154"/>
      <c r="K14" s="3"/>
      <c r="L14" s="3"/>
      <c r="M14" s="1154"/>
    </row>
    <row r="15" spans="1:13" ht="105">
      <c r="A15" s="811"/>
      <c r="B15" s="811"/>
      <c r="C15" s="813"/>
      <c r="D15" s="812"/>
      <c r="E15" s="813" t="s">
        <v>1859</v>
      </c>
      <c r="F15" s="811" t="s">
        <v>98</v>
      </c>
      <c r="G15" s="811" t="s">
        <v>1860</v>
      </c>
      <c r="H15" s="811" t="s">
        <v>2459</v>
      </c>
      <c r="I15" s="811"/>
      <c r="J15" s="811"/>
      <c r="K15" s="409"/>
      <c r="L15" s="409"/>
      <c r="M15" s="811"/>
    </row>
    <row r="16" spans="1:13" ht="63">
      <c r="A16" s="811"/>
      <c r="B16" s="811"/>
      <c r="C16" s="813"/>
      <c r="D16" s="812"/>
      <c r="E16" s="813" t="s">
        <v>1861</v>
      </c>
      <c r="F16" s="813" t="s">
        <v>749</v>
      </c>
      <c r="G16" s="409" t="s">
        <v>1847</v>
      </c>
      <c r="H16" s="811" t="s">
        <v>1865</v>
      </c>
      <c r="I16" s="811"/>
      <c r="J16" s="811"/>
      <c r="K16" s="409"/>
      <c r="L16" s="409"/>
      <c r="M16" s="811" t="s">
        <v>769</v>
      </c>
    </row>
    <row r="17" spans="1:13" ht="105">
      <c r="A17" s="811"/>
      <c r="B17" s="811"/>
      <c r="C17" s="813"/>
      <c r="D17" s="812"/>
      <c r="E17" s="813" t="s">
        <v>1863</v>
      </c>
      <c r="F17" s="811" t="s">
        <v>749</v>
      </c>
      <c r="G17" s="811" t="s">
        <v>1860</v>
      </c>
      <c r="H17" s="811" t="s">
        <v>1865</v>
      </c>
      <c r="I17" s="811"/>
      <c r="J17" s="811"/>
      <c r="K17" s="409"/>
      <c r="L17" s="409"/>
      <c r="M17" s="1158" t="s">
        <v>2711</v>
      </c>
    </row>
    <row r="18" spans="1:13" ht="63">
      <c r="A18" s="811"/>
      <c r="B18" s="811"/>
      <c r="C18" s="813"/>
      <c r="D18" s="812"/>
      <c r="E18" s="813" t="s">
        <v>1864</v>
      </c>
      <c r="F18" s="813" t="s">
        <v>749</v>
      </c>
      <c r="G18" s="409" t="s">
        <v>70</v>
      </c>
      <c r="H18" s="811" t="s">
        <v>1865</v>
      </c>
      <c r="I18" s="811"/>
      <c r="J18" s="811"/>
      <c r="K18" s="409"/>
      <c r="L18" s="409"/>
      <c r="M18" s="811" t="s">
        <v>769</v>
      </c>
    </row>
    <row r="19" spans="1:13" ht="42">
      <c r="A19" s="811"/>
      <c r="B19" s="811"/>
      <c r="C19" s="813"/>
      <c r="D19" s="812"/>
      <c r="E19" s="813" t="s">
        <v>1866</v>
      </c>
      <c r="F19" s="1157" t="s">
        <v>2712</v>
      </c>
      <c r="G19" s="409" t="s">
        <v>595</v>
      </c>
      <c r="H19" s="811" t="s">
        <v>1865</v>
      </c>
      <c r="I19" s="811"/>
      <c r="J19" s="811"/>
      <c r="K19" s="409"/>
      <c r="L19" s="409"/>
      <c r="M19" s="811"/>
    </row>
    <row r="20" spans="1:13" ht="42">
      <c r="A20" s="811"/>
      <c r="B20" s="811"/>
      <c r="C20" s="813"/>
      <c r="D20" s="812"/>
      <c r="E20" s="813" t="s">
        <v>1867</v>
      </c>
      <c r="F20" s="813" t="s">
        <v>592</v>
      </c>
      <c r="G20" s="813" t="s">
        <v>2713</v>
      </c>
      <c r="H20" s="811"/>
      <c r="I20" s="811"/>
      <c r="J20" s="811"/>
      <c r="K20" s="409"/>
      <c r="L20" s="409"/>
      <c r="M20" s="811"/>
    </row>
    <row r="21" spans="1:13" ht="42">
      <c r="A21" s="811"/>
      <c r="B21" s="811"/>
      <c r="C21" s="813"/>
      <c r="D21" s="812"/>
      <c r="E21" s="813" t="s">
        <v>1868</v>
      </c>
      <c r="F21" s="813" t="s">
        <v>1921</v>
      </c>
      <c r="G21" s="813" t="s">
        <v>595</v>
      </c>
      <c r="H21" s="811" t="s">
        <v>1865</v>
      </c>
      <c r="I21" s="811"/>
      <c r="J21" s="811"/>
      <c r="K21" s="409"/>
      <c r="L21" s="409"/>
      <c r="M21" s="811"/>
    </row>
    <row r="22" spans="1:13" ht="42">
      <c r="A22" s="811"/>
      <c r="B22" s="811"/>
      <c r="C22" s="813"/>
      <c r="D22" s="812"/>
      <c r="E22" s="813" t="s">
        <v>2714</v>
      </c>
      <c r="F22" s="813" t="s">
        <v>2715</v>
      </c>
      <c r="G22" s="813" t="s">
        <v>2716</v>
      </c>
      <c r="H22" s="811" t="s">
        <v>2717</v>
      </c>
      <c r="I22" s="811"/>
      <c r="J22" s="811"/>
      <c r="K22" s="409"/>
      <c r="L22" s="409"/>
      <c r="M22" s="811"/>
    </row>
    <row r="23" spans="1:13" ht="42">
      <c r="A23" s="811"/>
      <c r="B23" s="811"/>
      <c r="C23" s="813"/>
      <c r="D23" s="812"/>
      <c r="E23" s="813" t="s">
        <v>4074</v>
      </c>
      <c r="F23" s="1157" t="s">
        <v>2712</v>
      </c>
      <c r="G23" s="813" t="s">
        <v>595</v>
      </c>
      <c r="H23" s="811" t="s">
        <v>1865</v>
      </c>
      <c r="I23" s="811"/>
      <c r="J23" s="811"/>
      <c r="K23" s="409"/>
      <c r="L23" s="409"/>
      <c r="M23" s="811"/>
    </row>
    <row r="24" spans="1:13" ht="168">
      <c r="A24" s="815"/>
      <c r="B24" s="815"/>
      <c r="C24" s="816" t="s">
        <v>1869</v>
      </c>
      <c r="D24" s="817" t="s">
        <v>1870</v>
      </c>
      <c r="E24" s="818" t="s">
        <v>2718</v>
      </c>
      <c r="F24" s="816" t="s">
        <v>1871</v>
      </c>
      <c r="G24" s="816" t="s">
        <v>595</v>
      </c>
      <c r="H24" s="815" t="s">
        <v>1865</v>
      </c>
      <c r="I24" s="815"/>
      <c r="J24" s="815"/>
      <c r="K24" s="409"/>
      <c r="L24" s="409"/>
      <c r="M24" s="815" t="s">
        <v>588</v>
      </c>
    </row>
    <row r="25" spans="1:13" ht="63">
      <c r="A25" s="815"/>
      <c r="B25" s="815"/>
      <c r="C25" s="816"/>
      <c r="D25" s="817"/>
      <c r="E25" s="816" t="s">
        <v>4075</v>
      </c>
      <c r="F25" s="816" t="s">
        <v>769</v>
      </c>
      <c r="G25" s="816" t="s">
        <v>595</v>
      </c>
      <c r="H25" s="815" t="s">
        <v>1865</v>
      </c>
      <c r="I25" s="815"/>
      <c r="J25" s="815"/>
      <c r="K25" s="409"/>
      <c r="L25" s="409"/>
      <c r="M25" s="815"/>
    </row>
    <row r="26" spans="1:13" ht="63">
      <c r="A26" s="815"/>
      <c r="B26" s="815"/>
      <c r="C26" s="816"/>
      <c r="D26" s="817"/>
      <c r="E26" s="816" t="s">
        <v>1872</v>
      </c>
      <c r="F26" s="816" t="s">
        <v>769</v>
      </c>
      <c r="G26" s="816" t="s">
        <v>595</v>
      </c>
      <c r="H26" s="815" t="s">
        <v>1865</v>
      </c>
      <c r="I26" s="815"/>
      <c r="J26" s="815"/>
      <c r="K26" s="409"/>
      <c r="L26" s="409"/>
      <c r="M26" s="815"/>
    </row>
    <row r="27" spans="1:13" ht="105">
      <c r="A27" s="815"/>
      <c r="B27" s="815"/>
      <c r="C27" s="816"/>
      <c r="D27" s="817"/>
      <c r="E27" s="816" t="s">
        <v>1873</v>
      </c>
      <c r="F27" s="815" t="s">
        <v>1921</v>
      </c>
      <c r="G27" s="815" t="s">
        <v>595</v>
      </c>
      <c r="H27" s="815" t="s">
        <v>1865</v>
      </c>
      <c r="I27" s="815"/>
      <c r="J27" s="815"/>
      <c r="K27" s="409"/>
      <c r="L27" s="409"/>
      <c r="M27" s="815"/>
    </row>
    <row r="28" spans="1:13" ht="42">
      <c r="A28" s="815"/>
      <c r="B28" s="815"/>
      <c r="C28" s="816"/>
      <c r="D28" s="817"/>
      <c r="E28" s="816" t="s">
        <v>1875</v>
      </c>
      <c r="F28" s="815" t="s">
        <v>2712</v>
      </c>
      <c r="G28" s="815" t="s">
        <v>595</v>
      </c>
      <c r="H28" s="815"/>
      <c r="I28" s="815"/>
      <c r="J28" s="815"/>
      <c r="K28" s="409"/>
      <c r="L28" s="409"/>
      <c r="M28" s="815"/>
    </row>
    <row r="29" spans="1:13" ht="42">
      <c r="A29" s="815"/>
      <c r="B29" s="815"/>
      <c r="C29" s="816"/>
      <c r="D29" s="817"/>
      <c r="E29" s="816" t="s">
        <v>1876</v>
      </c>
      <c r="F29" s="815" t="s">
        <v>2712</v>
      </c>
      <c r="G29" s="815" t="s">
        <v>595</v>
      </c>
      <c r="H29" s="815"/>
      <c r="I29" s="815"/>
      <c r="J29" s="815"/>
      <c r="K29" s="409"/>
      <c r="L29" s="409"/>
      <c r="M29" s="815"/>
    </row>
    <row r="30" spans="1:13" ht="42">
      <c r="A30" s="815"/>
      <c r="B30" s="815"/>
      <c r="C30" s="816"/>
      <c r="D30" s="817"/>
      <c r="E30" s="816" t="s">
        <v>1877</v>
      </c>
      <c r="F30" s="815" t="s">
        <v>592</v>
      </c>
      <c r="G30" s="815" t="s">
        <v>595</v>
      </c>
      <c r="H30" s="815"/>
      <c r="I30" s="815"/>
      <c r="J30" s="815"/>
      <c r="K30" s="409"/>
      <c r="L30" s="409"/>
      <c r="M30" s="815"/>
    </row>
    <row r="31" spans="1:13" ht="42">
      <c r="A31" s="815"/>
      <c r="B31" s="815"/>
      <c r="C31" s="816"/>
      <c r="D31" s="817"/>
      <c r="E31" s="816" t="s">
        <v>1878</v>
      </c>
      <c r="F31" s="815" t="s">
        <v>829</v>
      </c>
      <c r="G31" s="815" t="s">
        <v>595</v>
      </c>
      <c r="H31" s="815" t="s">
        <v>1865</v>
      </c>
      <c r="I31" s="815"/>
      <c r="J31" s="815"/>
      <c r="K31" s="409"/>
      <c r="L31" s="409"/>
      <c r="M31" s="815"/>
    </row>
    <row r="32" spans="1:13" ht="42">
      <c r="A32" s="815"/>
      <c r="B32" s="815"/>
      <c r="C32" s="816"/>
      <c r="D32" s="817"/>
      <c r="E32" s="816" t="s">
        <v>4076</v>
      </c>
      <c r="F32" s="815" t="s">
        <v>2712</v>
      </c>
      <c r="G32" s="815" t="s">
        <v>595</v>
      </c>
      <c r="H32" s="815" t="s">
        <v>1865</v>
      </c>
      <c r="I32" s="815"/>
      <c r="J32" s="815"/>
      <c r="K32" s="409"/>
      <c r="L32" s="409"/>
      <c r="M32" s="815"/>
    </row>
    <row r="33" spans="1:13" ht="42">
      <c r="A33" s="836"/>
      <c r="B33" s="836"/>
      <c r="C33" s="837"/>
      <c r="D33" s="838"/>
      <c r="E33" s="837" t="s">
        <v>1879</v>
      </c>
      <c r="F33" s="836" t="s">
        <v>829</v>
      </c>
      <c r="G33" s="836" t="s">
        <v>595</v>
      </c>
      <c r="H33" s="836" t="s">
        <v>1865</v>
      </c>
      <c r="I33" s="836"/>
      <c r="J33" s="836"/>
      <c r="K33" s="603"/>
      <c r="L33" s="603"/>
      <c r="M33" s="836"/>
    </row>
    <row r="34" spans="1:13" s="72" customFormat="1" ht="63">
      <c r="A34" s="833" t="s">
        <v>3958</v>
      </c>
      <c r="B34" s="532" t="s">
        <v>2463</v>
      </c>
      <c r="C34" s="847" t="s">
        <v>1880</v>
      </c>
      <c r="D34" s="353"/>
      <c r="E34" s="353"/>
      <c r="F34" s="353"/>
      <c r="G34" s="353"/>
      <c r="H34" s="353" t="s">
        <v>20</v>
      </c>
      <c r="I34" s="407">
        <f>SUM(I35:I41)</f>
        <v>47000</v>
      </c>
      <c r="J34" s="846"/>
      <c r="K34" s="353"/>
      <c r="L34" s="353"/>
      <c r="M34" s="846" t="s">
        <v>3006</v>
      </c>
    </row>
    <row r="35" spans="1:13" ht="273">
      <c r="A35" s="839"/>
      <c r="B35" s="840"/>
      <c r="C35" s="841"/>
      <c r="D35" s="842" t="s">
        <v>1881</v>
      </c>
      <c r="E35" s="843" t="s">
        <v>4077</v>
      </c>
      <c r="F35" s="842" t="s">
        <v>1882</v>
      </c>
      <c r="G35" s="839" t="s">
        <v>1860</v>
      </c>
      <c r="H35" s="844" t="s">
        <v>1883</v>
      </c>
      <c r="I35" s="845">
        <v>47000</v>
      </c>
      <c r="J35" s="839"/>
      <c r="K35" s="747"/>
      <c r="L35" s="747"/>
      <c r="M35" s="839"/>
    </row>
    <row r="36" spans="1:13" ht="105">
      <c r="A36" s="815"/>
      <c r="B36" s="815"/>
      <c r="C36" s="816"/>
      <c r="D36" s="817"/>
      <c r="E36" s="816" t="s">
        <v>4078</v>
      </c>
      <c r="F36" s="815"/>
      <c r="G36" s="815"/>
      <c r="H36" s="815"/>
      <c r="I36" s="815"/>
      <c r="J36" s="815"/>
      <c r="K36" s="409"/>
      <c r="L36" s="409"/>
      <c r="M36" s="815"/>
    </row>
    <row r="37" spans="1:13" ht="126">
      <c r="A37" s="815"/>
      <c r="B37" s="815"/>
      <c r="C37" s="816"/>
      <c r="D37" s="817" t="s">
        <v>1884</v>
      </c>
      <c r="E37" s="816" t="s">
        <v>4079</v>
      </c>
      <c r="F37" s="816" t="s">
        <v>2719</v>
      </c>
      <c r="G37" s="820" t="s">
        <v>595</v>
      </c>
      <c r="H37" s="817" t="s">
        <v>2720</v>
      </c>
      <c r="I37" s="819"/>
      <c r="J37" s="815"/>
      <c r="K37" s="409"/>
      <c r="L37" s="409"/>
      <c r="M37" s="815"/>
    </row>
    <row r="38" spans="1:13" ht="84">
      <c r="A38" s="815"/>
      <c r="B38" s="815"/>
      <c r="C38" s="816"/>
      <c r="D38" s="817"/>
      <c r="E38" s="816" t="s">
        <v>1885</v>
      </c>
      <c r="F38" s="816" t="s">
        <v>1886</v>
      </c>
      <c r="G38" s="820" t="s">
        <v>595</v>
      </c>
      <c r="H38" s="815"/>
      <c r="I38" s="815"/>
      <c r="J38" s="815"/>
      <c r="K38" s="409"/>
      <c r="L38" s="409"/>
      <c r="M38" s="815"/>
    </row>
    <row r="39" spans="1:13" ht="63">
      <c r="A39" s="815"/>
      <c r="B39" s="815"/>
      <c r="C39" s="816"/>
      <c r="D39" s="817"/>
      <c r="E39" s="1159" t="s">
        <v>4080</v>
      </c>
      <c r="F39" s="816" t="s">
        <v>1888</v>
      </c>
      <c r="G39" s="816"/>
      <c r="H39" s="815" t="s">
        <v>1865</v>
      </c>
      <c r="I39" s="815"/>
      <c r="J39" s="815"/>
      <c r="K39" s="409"/>
      <c r="L39" s="409"/>
      <c r="M39" s="815" t="s">
        <v>1887</v>
      </c>
    </row>
    <row r="40" spans="1:13" ht="84">
      <c r="A40" s="815"/>
      <c r="B40" s="815"/>
      <c r="C40" s="816"/>
      <c r="D40" s="817"/>
      <c r="E40" s="816" t="s">
        <v>4081</v>
      </c>
      <c r="F40" s="816" t="s">
        <v>769</v>
      </c>
      <c r="G40" s="816" t="s">
        <v>595</v>
      </c>
      <c r="H40" s="815" t="s">
        <v>1865</v>
      </c>
      <c r="I40" s="815"/>
      <c r="J40" s="815"/>
      <c r="K40" s="409"/>
      <c r="L40" s="409"/>
      <c r="M40" s="815"/>
    </row>
    <row r="41" spans="1:13" ht="91.5" customHeight="1">
      <c r="A41" s="836"/>
      <c r="B41" s="836"/>
      <c r="C41" s="837"/>
      <c r="D41" s="838"/>
      <c r="E41" s="837" t="s">
        <v>1889</v>
      </c>
      <c r="F41" s="837" t="s">
        <v>2721</v>
      </c>
      <c r="G41" s="837" t="s">
        <v>595</v>
      </c>
      <c r="H41" s="836" t="s">
        <v>1865</v>
      </c>
      <c r="I41" s="836"/>
      <c r="J41" s="836"/>
      <c r="K41" s="603"/>
      <c r="L41" s="603"/>
      <c r="M41" s="836"/>
    </row>
    <row r="42" spans="1:13" ht="105">
      <c r="A42" s="833" t="s">
        <v>3958</v>
      </c>
      <c r="B42" s="532" t="s">
        <v>2464</v>
      </c>
      <c r="C42" s="847" t="s">
        <v>1890</v>
      </c>
      <c r="D42" s="353"/>
      <c r="E42" s="353"/>
      <c r="F42" s="353"/>
      <c r="G42" s="353"/>
      <c r="H42" s="353" t="s">
        <v>20</v>
      </c>
      <c r="I42" s="407">
        <f>SUM(I43:I48)</f>
        <v>0</v>
      </c>
      <c r="J42" s="846"/>
      <c r="K42" s="353"/>
      <c r="L42" s="353"/>
      <c r="M42" s="846" t="s">
        <v>3006</v>
      </c>
    </row>
    <row r="43" spans="1:13" ht="84">
      <c r="A43" s="839"/>
      <c r="B43" s="840"/>
      <c r="C43" s="841"/>
      <c r="D43" s="842" t="s">
        <v>1891</v>
      </c>
      <c r="E43" s="841" t="s">
        <v>2722</v>
      </c>
      <c r="F43" s="841" t="s">
        <v>2723</v>
      </c>
      <c r="G43" s="848" t="s">
        <v>595</v>
      </c>
      <c r="H43" s="842" t="s">
        <v>2724</v>
      </c>
      <c r="I43" s="845"/>
      <c r="J43" s="839"/>
      <c r="K43" s="747"/>
      <c r="L43" s="747"/>
      <c r="M43" s="839"/>
    </row>
    <row r="44" spans="1:13" ht="63">
      <c r="A44" s="815"/>
      <c r="B44" s="815"/>
      <c r="C44" s="816"/>
      <c r="D44" s="817"/>
      <c r="E44" s="816" t="s">
        <v>1892</v>
      </c>
      <c r="F44" s="815" t="s">
        <v>2712</v>
      </c>
      <c r="G44" s="821" t="s">
        <v>595</v>
      </c>
      <c r="H44" s="817"/>
      <c r="I44" s="815"/>
      <c r="J44" s="815"/>
      <c r="K44" s="409"/>
      <c r="L44" s="409"/>
      <c r="M44" s="815" t="s">
        <v>2712</v>
      </c>
    </row>
    <row r="45" spans="1:13" ht="126">
      <c r="A45" s="815"/>
      <c r="B45" s="815"/>
      <c r="C45" s="816"/>
      <c r="D45" s="817"/>
      <c r="E45" s="816" t="s">
        <v>1893</v>
      </c>
      <c r="F45" s="815" t="s">
        <v>2712</v>
      </c>
      <c r="G45" s="821" t="s">
        <v>595</v>
      </c>
      <c r="H45" s="817" t="s">
        <v>599</v>
      </c>
      <c r="I45" s="815"/>
      <c r="J45" s="815"/>
      <c r="K45" s="409"/>
      <c r="L45" s="409"/>
      <c r="M45" s="815"/>
    </row>
    <row r="46" spans="1:13" ht="42">
      <c r="A46" s="815"/>
      <c r="B46" s="815"/>
      <c r="C46" s="816"/>
      <c r="D46" s="817"/>
      <c r="E46" s="816" t="s">
        <v>1894</v>
      </c>
      <c r="F46" s="815" t="s">
        <v>2725</v>
      </c>
      <c r="G46" s="821"/>
      <c r="H46" s="817"/>
      <c r="I46" s="815"/>
      <c r="J46" s="815"/>
      <c r="K46" s="409"/>
      <c r="L46" s="409"/>
      <c r="M46" s="815"/>
    </row>
    <row r="47" spans="1:13" ht="126">
      <c r="A47" s="815"/>
      <c r="B47" s="815"/>
      <c r="C47" s="816"/>
      <c r="D47" s="817" t="s">
        <v>1895</v>
      </c>
      <c r="E47" s="816" t="s">
        <v>1896</v>
      </c>
      <c r="F47" s="815" t="s">
        <v>2712</v>
      </c>
      <c r="G47" s="821"/>
      <c r="H47" s="817" t="s">
        <v>1865</v>
      </c>
      <c r="I47" s="815"/>
      <c r="J47" s="815"/>
      <c r="K47" s="409"/>
      <c r="L47" s="409"/>
      <c r="M47" s="815"/>
    </row>
    <row r="48" spans="1:13" ht="84">
      <c r="A48" s="836"/>
      <c r="B48" s="836"/>
      <c r="C48" s="837" t="s">
        <v>1897</v>
      </c>
      <c r="D48" s="838"/>
      <c r="E48" s="837" t="s">
        <v>2726</v>
      </c>
      <c r="F48" s="837" t="s">
        <v>2727</v>
      </c>
      <c r="G48" s="849" t="s">
        <v>595</v>
      </c>
      <c r="H48" s="836" t="s">
        <v>2728</v>
      </c>
      <c r="I48" s="836"/>
      <c r="J48" s="836"/>
      <c r="K48" s="603"/>
      <c r="L48" s="603"/>
      <c r="M48" s="836"/>
    </row>
    <row r="49" spans="1:13" s="72" customFormat="1" ht="42">
      <c r="A49" s="833" t="s">
        <v>3958</v>
      </c>
      <c r="B49" s="532" t="s">
        <v>2465</v>
      </c>
      <c r="C49" s="852" t="s">
        <v>1898</v>
      </c>
      <c r="D49" s="353"/>
      <c r="E49" s="353"/>
      <c r="F49" s="353"/>
      <c r="G49" s="853"/>
      <c r="H49" s="854" t="s">
        <v>20</v>
      </c>
      <c r="I49" s="854">
        <f>SUM(I50:I55)</f>
        <v>0</v>
      </c>
      <c r="J49" s="854"/>
      <c r="K49" s="353"/>
      <c r="L49" s="353"/>
      <c r="M49" s="854" t="s">
        <v>3006</v>
      </c>
    </row>
    <row r="50" spans="1:13" ht="144">
      <c r="A50" s="850"/>
      <c r="B50" s="840"/>
      <c r="C50" s="850"/>
      <c r="D50" s="850" t="s">
        <v>1899</v>
      </c>
      <c r="E50" s="1160" t="s">
        <v>4082</v>
      </c>
      <c r="F50" s="1319" t="s">
        <v>1900</v>
      </c>
      <c r="G50" s="848" t="s">
        <v>2713</v>
      </c>
      <c r="H50" s="851" t="s">
        <v>1865</v>
      </c>
      <c r="I50" s="851"/>
      <c r="J50" s="851"/>
      <c r="K50" s="747"/>
      <c r="L50" s="747"/>
      <c r="M50" s="851"/>
    </row>
    <row r="51" spans="1:13" ht="84">
      <c r="A51" s="822"/>
      <c r="B51" s="822"/>
      <c r="C51" s="822"/>
      <c r="D51" s="822" t="s">
        <v>1901</v>
      </c>
      <c r="E51" s="822" t="s">
        <v>1902</v>
      </c>
      <c r="F51" s="823" t="s">
        <v>1903</v>
      </c>
      <c r="G51" s="823" t="s">
        <v>2713</v>
      </c>
      <c r="H51" s="821" t="s">
        <v>1865</v>
      </c>
      <c r="I51" s="824"/>
      <c r="J51" s="821"/>
      <c r="K51" s="409"/>
      <c r="L51" s="409"/>
      <c r="M51" s="821"/>
    </row>
    <row r="52" spans="1:13" ht="84">
      <c r="A52" s="825"/>
      <c r="B52" s="825"/>
      <c r="C52" s="825"/>
      <c r="D52" s="825"/>
      <c r="E52" s="1161" t="s">
        <v>4083</v>
      </c>
      <c r="F52" s="823" t="s">
        <v>541</v>
      </c>
      <c r="G52" s="823" t="s">
        <v>595</v>
      </c>
      <c r="H52" s="826" t="s">
        <v>1865</v>
      </c>
      <c r="I52" s="826"/>
      <c r="J52" s="826"/>
      <c r="K52" s="409"/>
      <c r="L52" s="409"/>
      <c r="M52" s="826" t="s">
        <v>541</v>
      </c>
    </row>
    <row r="53" spans="1:13" ht="63">
      <c r="A53" s="822"/>
      <c r="B53" s="822"/>
      <c r="C53" s="822"/>
      <c r="D53" s="822"/>
      <c r="E53" s="973" t="s">
        <v>4084</v>
      </c>
      <c r="F53" s="820" t="s">
        <v>1921</v>
      </c>
      <c r="G53" s="820" t="s">
        <v>595</v>
      </c>
      <c r="H53" s="821" t="s">
        <v>1865</v>
      </c>
      <c r="I53" s="821"/>
      <c r="J53" s="821"/>
      <c r="K53" s="409"/>
      <c r="L53" s="409"/>
      <c r="M53" s="821" t="s">
        <v>592</v>
      </c>
    </row>
    <row r="54" spans="1:13" ht="63">
      <c r="A54" s="822"/>
      <c r="B54" s="822"/>
      <c r="C54" s="822"/>
      <c r="D54" s="822"/>
      <c r="E54" s="822" t="s">
        <v>1904</v>
      </c>
      <c r="F54" s="820" t="s">
        <v>592</v>
      </c>
      <c r="G54" s="820" t="s">
        <v>595</v>
      </c>
      <c r="H54" s="821" t="s">
        <v>1865</v>
      </c>
      <c r="I54" s="821"/>
      <c r="J54" s="821"/>
      <c r="K54" s="409"/>
      <c r="L54" s="409"/>
      <c r="M54" s="821"/>
    </row>
    <row r="55" spans="1:13" ht="42">
      <c r="A55" s="855"/>
      <c r="B55" s="855"/>
      <c r="C55" s="855"/>
      <c r="D55" s="855"/>
      <c r="E55" s="855" t="s">
        <v>1905</v>
      </c>
      <c r="F55" s="856" t="s">
        <v>1921</v>
      </c>
      <c r="G55" s="856" t="s">
        <v>595</v>
      </c>
      <c r="H55" s="856" t="s">
        <v>1865</v>
      </c>
      <c r="I55" s="856"/>
      <c r="J55" s="856"/>
      <c r="K55" s="603"/>
      <c r="L55" s="603"/>
      <c r="M55" s="856"/>
    </row>
    <row r="56" spans="1:13" s="72" customFormat="1" ht="42">
      <c r="A56" s="833" t="s">
        <v>3958</v>
      </c>
      <c r="B56" s="532" t="s">
        <v>2466</v>
      </c>
      <c r="C56" s="859" t="s">
        <v>1906</v>
      </c>
      <c r="D56" s="859"/>
      <c r="E56" s="859"/>
      <c r="F56" s="860"/>
      <c r="G56" s="860"/>
      <c r="H56" s="860" t="s">
        <v>20</v>
      </c>
      <c r="I56" s="861">
        <v>2500</v>
      </c>
      <c r="J56" s="859"/>
      <c r="K56" s="353"/>
      <c r="L56" s="353"/>
      <c r="M56" s="862" t="s">
        <v>3006</v>
      </c>
    </row>
    <row r="57" spans="1:13" ht="105">
      <c r="A57" s="850"/>
      <c r="B57" s="850"/>
      <c r="C57" s="850" t="s">
        <v>1907</v>
      </c>
      <c r="D57" s="850" t="s">
        <v>1908</v>
      </c>
      <c r="E57" s="1160" t="s">
        <v>4085</v>
      </c>
      <c r="F57" s="848" t="s">
        <v>2729</v>
      </c>
      <c r="G57" s="857" t="s">
        <v>595</v>
      </c>
      <c r="H57" s="850" t="s">
        <v>2730</v>
      </c>
      <c r="I57" s="858"/>
      <c r="J57" s="850"/>
      <c r="K57" s="747"/>
      <c r="L57" s="747"/>
      <c r="M57" s="851"/>
    </row>
    <row r="58" spans="1:13" ht="84">
      <c r="A58" s="822"/>
      <c r="B58" s="822"/>
      <c r="C58" s="822"/>
      <c r="D58" s="822" t="s">
        <v>1909</v>
      </c>
      <c r="E58" s="822" t="s">
        <v>1910</v>
      </c>
      <c r="F58" s="821" t="s">
        <v>2731</v>
      </c>
      <c r="G58" s="821" t="s">
        <v>595</v>
      </c>
      <c r="H58" s="826" t="s">
        <v>1865</v>
      </c>
      <c r="I58" s="822"/>
      <c r="J58" s="822"/>
      <c r="K58" s="409"/>
      <c r="L58" s="409"/>
      <c r="M58" s="821"/>
    </row>
    <row r="59" spans="1:13" ht="105">
      <c r="A59" s="825"/>
      <c r="B59" s="825"/>
      <c r="C59" s="825"/>
      <c r="D59" s="825" t="s">
        <v>1911</v>
      </c>
      <c r="E59" s="825" t="s">
        <v>1912</v>
      </c>
      <c r="F59" s="826" t="s">
        <v>2732</v>
      </c>
      <c r="G59" s="826" t="s">
        <v>2733</v>
      </c>
      <c r="H59" s="826" t="s">
        <v>1913</v>
      </c>
      <c r="I59" s="825"/>
      <c r="J59" s="826"/>
      <c r="K59" s="409"/>
      <c r="L59" s="409"/>
      <c r="M59" s="826"/>
    </row>
    <row r="60" spans="1:13" ht="84">
      <c r="A60" s="825"/>
      <c r="B60" s="825"/>
      <c r="C60" s="825"/>
      <c r="D60" s="825"/>
      <c r="E60" s="825" t="s">
        <v>1914</v>
      </c>
      <c r="F60" s="826" t="s">
        <v>98</v>
      </c>
      <c r="G60" s="826" t="s">
        <v>1847</v>
      </c>
      <c r="H60" s="826" t="s">
        <v>1865</v>
      </c>
      <c r="I60" s="825"/>
      <c r="J60" s="825"/>
      <c r="K60" s="409"/>
      <c r="L60" s="409"/>
      <c r="M60" s="826"/>
    </row>
    <row r="61" spans="1:13" ht="42">
      <c r="A61" s="822"/>
      <c r="B61" s="822"/>
      <c r="C61" s="822"/>
      <c r="D61" s="822"/>
      <c r="E61" s="822" t="s">
        <v>1915</v>
      </c>
      <c r="F61" s="821" t="s">
        <v>98</v>
      </c>
      <c r="G61" s="821" t="s">
        <v>1847</v>
      </c>
      <c r="H61" s="826" t="s">
        <v>1865</v>
      </c>
      <c r="I61" s="822"/>
      <c r="J61" s="822"/>
      <c r="K61" s="409"/>
      <c r="L61" s="409"/>
      <c r="M61" s="821"/>
    </row>
    <row r="62" spans="1:13" ht="105">
      <c r="A62" s="825"/>
      <c r="B62" s="825"/>
      <c r="C62" s="825"/>
      <c r="D62" s="825"/>
      <c r="E62" s="1161" t="s">
        <v>4086</v>
      </c>
      <c r="F62" s="826" t="s">
        <v>769</v>
      </c>
      <c r="G62" s="826" t="s">
        <v>595</v>
      </c>
      <c r="H62" s="826" t="s">
        <v>1865</v>
      </c>
      <c r="I62" s="825"/>
      <c r="J62" s="825"/>
      <c r="K62" s="409"/>
      <c r="L62" s="409"/>
      <c r="M62" s="826" t="s">
        <v>769</v>
      </c>
    </row>
    <row r="63" spans="1:13" ht="63">
      <c r="A63" s="820"/>
      <c r="B63" s="820"/>
      <c r="C63" s="820"/>
      <c r="D63" s="820"/>
      <c r="E63" s="820" t="s">
        <v>1916</v>
      </c>
      <c r="F63" s="820" t="s">
        <v>989</v>
      </c>
      <c r="G63" s="820" t="s">
        <v>595</v>
      </c>
      <c r="H63" s="821" t="s">
        <v>1865</v>
      </c>
      <c r="I63" s="820"/>
      <c r="J63" s="820"/>
      <c r="K63" s="409"/>
      <c r="L63" s="409"/>
      <c r="M63" s="821"/>
    </row>
    <row r="64" spans="1:13" ht="105">
      <c r="A64" s="820"/>
      <c r="B64" s="820"/>
      <c r="C64" s="820"/>
      <c r="D64" s="820"/>
      <c r="E64" s="820" t="s">
        <v>1917</v>
      </c>
      <c r="F64" s="821" t="s">
        <v>588</v>
      </c>
      <c r="G64" s="821" t="s">
        <v>595</v>
      </c>
      <c r="H64" s="820" t="s">
        <v>1865</v>
      </c>
      <c r="I64" s="820"/>
      <c r="J64" s="820"/>
      <c r="K64" s="409"/>
      <c r="L64" s="409"/>
      <c r="M64" s="821"/>
    </row>
    <row r="65" spans="1:13" ht="63">
      <c r="A65" s="820"/>
      <c r="B65" s="820"/>
      <c r="C65" s="820"/>
      <c r="D65" s="820"/>
      <c r="E65" s="820" t="s">
        <v>1918</v>
      </c>
      <c r="F65" s="821" t="s">
        <v>592</v>
      </c>
      <c r="G65" s="821" t="s">
        <v>1860</v>
      </c>
      <c r="H65" s="820" t="s">
        <v>1865</v>
      </c>
      <c r="I65" s="820"/>
      <c r="J65" s="820"/>
      <c r="K65" s="409"/>
      <c r="L65" s="409"/>
      <c r="M65" s="821" t="s">
        <v>1919</v>
      </c>
    </row>
    <row r="66" spans="1:13" ht="126">
      <c r="A66" s="820"/>
      <c r="B66" s="820"/>
      <c r="C66" s="820"/>
      <c r="D66" s="820"/>
      <c r="E66" s="820" t="s">
        <v>2734</v>
      </c>
      <c r="F66" s="820" t="s">
        <v>2735</v>
      </c>
      <c r="G66" s="820" t="s">
        <v>595</v>
      </c>
      <c r="H66" s="821" t="s">
        <v>1865</v>
      </c>
      <c r="I66" s="820"/>
      <c r="J66" s="820"/>
      <c r="K66" s="409"/>
      <c r="L66" s="409"/>
      <c r="M66" s="821" t="s">
        <v>592</v>
      </c>
    </row>
    <row r="67" spans="1:13" ht="105">
      <c r="A67" s="820"/>
      <c r="B67" s="820"/>
      <c r="C67" s="820" t="s">
        <v>599</v>
      </c>
      <c r="D67" s="820"/>
      <c r="E67" s="820" t="s">
        <v>1920</v>
      </c>
      <c r="F67" s="820" t="s">
        <v>2735</v>
      </c>
      <c r="G67" s="820" t="s">
        <v>595</v>
      </c>
      <c r="H67" s="821" t="s">
        <v>1865</v>
      </c>
      <c r="I67" s="820"/>
      <c r="J67" s="820"/>
      <c r="K67" s="409"/>
      <c r="L67" s="409"/>
      <c r="M67" s="821"/>
    </row>
    <row r="68" spans="1:13" ht="126">
      <c r="A68" s="820"/>
      <c r="B68" s="820"/>
      <c r="C68" s="820"/>
      <c r="D68" s="820"/>
      <c r="E68" s="820" t="s">
        <v>1922</v>
      </c>
      <c r="F68" s="820" t="s">
        <v>2736</v>
      </c>
      <c r="G68" s="820" t="s">
        <v>764</v>
      </c>
      <c r="H68" s="821" t="s">
        <v>2737</v>
      </c>
      <c r="I68" s="820"/>
      <c r="J68" s="821"/>
      <c r="K68" s="409"/>
      <c r="L68" s="409"/>
      <c r="M68" s="821"/>
    </row>
    <row r="69" spans="1:13" ht="112.5" customHeight="1">
      <c r="A69" s="820"/>
      <c r="B69" s="820"/>
      <c r="C69" s="820"/>
      <c r="D69" s="820"/>
      <c r="E69" s="820" t="s">
        <v>1923</v>
      </c>
      <c r="F69" s="820" t="s">
        <v>1921</v>
      </c>
      <c r="G69" s="820" t="s">
        <v>595</v>
      </c>
      <c r="H69" s="820"/>
      <c r="I69" s="820"/>
      <c r="J69" s="820"/>
      <c r="K69" s="409"/>
      <c r="L69" s="409"/>
      <c r="M69" s="821"/>
    </row>
    <row r="70" spans="1:13" ht="42">
      <c r="A70" s="820"/>
      <c r="B70" s="820"/>
      <c r="C70" s="820"/>
      <c r="D70" s="820"/>
      <c r="E70" s="820" t="s">
        <v>1924</v>
      </c>
      <c r="F70" s="820" t="s">
        <v>2738</v>
      </c>
      <c r="G70" s="820" t="s">
        <v>2739</v>
      </c>
      <c r="H70" s="820"/>
      <c r="I70" s="820"/>
      <c r="J70" s="820"/>
      <c r="K70" s="409"/>
      <c r="L70" s="409"/>
      <c r="M70" s="821"/>
    </row>
    <row r="71" spans="1:13" ht="144">
      <c r="A71" s="820"/>
      <c r="B71" s="820"/>
      <c r="C71" s="820" t="s">
        <v>1925</v>
      </c>
      <c r="D71" s="820" t="s">
        <v>1926</v>
      </c>
      <c r="E71" s="820" t="s">
        <v>2740</v>
      </c>
      <c r="F71" s="863" t="s">
        <v>1927</v>
      </c>
      <c r="G71" s="820" t="s">
        <v>406</v>
      </c>
      <c r="H71" s="820" t="s">
        <v>2741</v>
      </c>
      <c r="I71" s="827">
        <v>2500</v>
      </c>
      <c r="J71" s="820"/>
      <c r="K71" s="409"/>
      <c r="L71" s="409"/>
      <c r="M71" s="821"/>
    </row>
    <row r="72" spans="1:13" ht="108">
      <c r="A72" s="820"/>
      <c r="B72" s="820"/>
      <c r="C72" s="820"/>
      <c r="D72" s="820" t="s">
        <v>1928</v>
      </c>
      <c r="E72" s="820" t="s">
        <v>1929</v>
      </c>
      <c r="F72" s="863" t="s">
        <v>1930</v>
      </c>
      <c r="G72" s="820" t="s">
        <v>2742</v>
      </c>
      <c r="H72" s="820"/>
      <c r="I72" s="827"/>
      <c r="J72" s="820"/>
      <c r="K72" s="409"/>
      <c r="L72" s="409"/>
      <c r="M72" s="821"/>
    </row>
    <row r="73" spans="1:13" ht="90">
      <c r="A73" s="820"/>
      <c r="B73" s="820"/>
      <c r="C73" s="820"/>
      <c r="D73" s="820"/>
      <c r="E73" s="820" t="s">
        <v>1931</v>
      </c>
      <c r="F73" s="863" t="s">
        <v>2743</v>
      </c>
      <c r="G73" s="820" t="s">
        <v>1847</v>
      </c>
      <c r="H73" s="821" t="s">
        <v>1865</v>
      </c>
      <c r="I73" s="820"/>
      <c r="J73" s="820"/>
      <c r="K73" s="409"/>
      <c r="L73" s="409"/>
      <c r="M73" s="821"/>
    </row>
    <row r="74" spans="1:13" ht="42">
      <c r="A74" s="820"/>
      <c r="B74" s="820"/>
      <c r="C74" s="820"/>
      <c r="D74" s="820"/>
      <c r="E74" s="820" t="s">
        <v>1932</v>
      </c>
      <c r="F74" s="820" t="s">
        <v>2738</v>
      </c>
      <c r="G74" s="820" t="s">
        <v>1847</v>
      </c>
      <c r="H74" s="821" t="s">
        <v>1865</v>
      </c>
      <c r="I74" s="820"/>
      <c r="J74" s="820"/>
      <c r="K74" s="409"/>
      <c r="L74" s="409"/>
      <c r="M74" s="821"/>
    </row>
    <row r="75" spans="1:13" ht="84">
      <c r="A75" s="820"/>
      <c r="B75" s="820"/>
      <c r="C75" s="820"/>
      <c r="D75" s="820"/>
      <c r="E75" s="465" t="s">
        <v>4087</v>
      </c>
      <c r="F75" s="863" t="s">
        <v>1933</v>
      </c>
      <c r="G75" s="820" t="s">
        <v>595</v>
      </c>
      <c r="H75" s="821" t="s">
        <v>1865</v>
      </c>
      <c r="I75" s="820"/>
      <c r="J75" s="820"/>
      <c r="K75" s="409"/>
      <c r="L75" s="409"/>
      <c r="M75" s="821" t="s">
        <v>769</v>
      </c>
    </row>
    <row r="76" spans="1:13" ht="108">
      <c r="A76" s="820"/>
      <c r="B76" s="820"/>
      <c r="C76" s="820"/>
      <c r="D76" s="820"/>
      <c r="E76" s="822" t="s">
        <v>1934</v>
      </c>
      <c r="F76" s="863" t="s">
        <v>1930</v>
      </c>
      <c r="G76" s="820" t="s">
        <v>595</v>
      </c>
      <c r="H76" s="821" t="s">
        <v>1865</v>
      </c>
      <c r="I76" s="820"/>
      <c r="J76" s="820"/>
      <c r="K76" s="409"/>
      <c r="L76" s="409"/>
      <c r="M76" s="821"/>
    </row>
    <row r="77" spans="1:13">
      <c r="A77" s="820"/>
      <c r="B77" s="820"/>
      <c r="C77" s="820"/>
      <c r="D77" s="820"/>
      <c r="E77" s="820" t="s">
        <v>1935</v>
      </c>
      <c r="F77" s="820" t="s">
        <v>2514</v>
      </c>
      <c r="G77" s="820" t="s">
        <v>1860</v>
      </c>
      <c r="H77" s="821"/>
      <c r="I77" s="820"/>
      <c r="J77" s="820"/>
      <c r="K77" s="409"/>
      <c r="L77" s="409"/>
      <c r="M77" s="821"/>
    </row>
    <row r="78" spans="1:13" ht="84">
      <c r="A78" s="820"/>
      <c r="B78" s="820"/>
      <c r="C78" s="820"/>
      <c r="D78" s="820"/>
      <c r="E78" s="465" t="s">
        <v>4088</v>
      </c>
      <c r="F78" s="863" t="s">
        <v>1933</v>
      </c>
      <c r="G78" s="820" t="s">
        <v>595</v>
      </c>
      <c r="H78" s="821" t="s">
        <v>1865</v>
      </c>
      <c r="I78" s="820"/>
      <c r="J78" s="820"/>
      <c r="K78" s="409"/>
      <c r="L78" s="409"/>
      <c r="M78" s="821" t="s">
        <v>1921</v>
      </c>
    </row>
    <row r="79" spans="1:13" ht="108">
      <c r="A79" s="820"/>
      <c r="B79" s="820"/>
      <c r="C79" s="820"/>
      <c r="D79" s="820"/>
      <c r="E79" s="822" t="s">
        <v>1934</v>
      </c>
      <c r="F79" s="863" t="s">
        <v>1930</v>
      </c>
      <c r="G79" s="820" t="s">
        <v>595</v>
      </c>
      <c r="H79" s="821" t="s">
        <v>1865</v>
      </c>
      <c r="I79" s="820"/>
      <c r="J79" s="820"/>
      <c r="K79" s="409"/>
      <c r="L79" s="409"/>
      <c r="M79" s="821"/>
    </row>
    <row r="80" spans="1:13" ht="42">
      <c r="A80" s="849"/>
      <c r="B80" s="849"/>
      <c r="C80" s="849"/>
      <c r="D80" s="849"/>
      <c r="E80" s="849" t="s">
        <v>17</v>
      </c>
      <c r="F80" s="849" t="s">
        <v>2514</v>
      </c>
      <c r="G80" s="849" t="s">
        <v>1860</v>
      </c>
      <c r="H80" s="864" t="s">
        <v>1865</v>
      </c>
      <c r="I80" s="849"/>
      <c r="J80" s="849"/>
      <c r="K80" s="603"/>
      <c r="L80" s="603"/>
      <c r="M80" s="864"/>
    </row>
    <row r="81" spans="1:13" s="72" customFormat="1" ht="42">
      <c r="A81" s="853" t="s">
        <v>4047</v>
      </c>
      <c r="B81" s="532" t="s">
        <v>2467</v>
      </c>
      <c r="C81" s="853" t="s">
        <v>1936</v>
      </c>
      <c r="D81" s="853"/>
      <c r="E81" s="853"/>
      <c r="F81" s="854"/>
      <c r="G81" s="854"/>
      <c r="H81" s="854" t="s">
        <v>20</v>
      </c>
      <c r="I81" s="307">
        <f>SUM(I82:I109)</f>
        <v>68000</v>
      </c>
      <c r="J81" s="853"/>
      <c r="K81" s="353"/>
      <c r="L81" s="353"/>
      <c r="M81" s="854" t="s">
        <v>4177</v>
      </c>
    </row>
    <row r="82" spans="1:13" ht="168">
      <c r="A82" s="848"/>
      <c r="B82" s="848"/>
      <c r="C82" s="848" t="s">
        <v>1937</v>
      </c>
      <c r="D82" s="848" t="s">
        <v>1938</v>
      </c>
      <c r="E82" s="998" t="s">
        <v>4089</v>
      </c>
      <c r="F82" s="848" t="s">
        <v>1939</v>
      </c>
      <c r="G82" s="848" t="s">
        <v>595</v>
      </c>
      <c r="H82" s="851" t="s">
        <v>1865</v>
      </c>
      <c r="I82" s="848"/>
      <c r="J82" s="848"/>
      <c r="K82" s="747"/>
      <c r="L82" s="747"/>
      <c r="M82" s="851"/>
    </row>
    <row r="83" spans="1:13" ht="105">
      <c r="A83" s="820"/>
      <c r="B83" s="820"/>
      <c r="C83" s="820"/>
      <c r="D83" s="820" t="s">
        <v>1940</v>
      </c>
      <c r="E83" s="820" t="s">
        <v>1941</v>
      </c>
      <c r="F83" s="820" t="s">
        <v>1942</v>
      </c>
      <c r="G83" s="820" t="s">
        <v>595</v>
      </c>
      <c r="H83" s="821" t="s">
        <v>4090</v>
      </c>
      <c r="I83" s="820"/>
      <c r="J83" s="820"/>
      <c r="K83" s="409"/>
      <c r="L83" s="409"/>
      <c r="M83" s="821"/>
    </row>
    <row r="84" spans="1:13" ht="126">
      <c r="A84" s="820"/>
      <c r="B84" s="820"/>
      <c r="C84" s="820"/>
      <c r="D84" s="820"/>
      <c r="E84" s="820" t="s">
        <v>1943</v>
      </c>
      <c r="F84" s="863" t="s">
        <v>1939</v>
      </c>
      <c r="G84" s="820" t="s">
        <v>595</v>
      </c>
      <c r="H84" s="821" t="s">
        <v>1865</v>
      </c>
      <c r="I84" s="820"/>
      <c r="J84" s="820"/>
      <c r="K84" s="409"/>
      <c r="L84" s="409"/>
      <c r="M84" s="821"/>
    </row>
    <row r="85" spans="1:13" ht="42">
      <c r="A85" s="820"/>
      <c r="B85" s="820"/>
      <c r="C85" s="820"/>
      <c r="D85" s="820"/>
      <c r="E85" s="820" t="s">
        <v>1944</v>
      </c>
      <c r="F85" s="820" t="s">
        <v>1860</v>
      </c>
      <c r="G85" s="820"/>
      <c r="H85" s="821" t="s">
        <v>1865</v>
      </c>
      <c r="I85" s="820"/>
      <c r="J85" s="820"/>
      <c r="K85" s="409"/>
      <c r="L85" s="409"/>
      <c r="M85" s="821"/>
    </row>
    <row r="86" spans="1:13" ht="42">
      <c r="A86" s="820"/>
      <c r="B86" s="820"/>
      <c r="C86" s="820"/>
      <c r="D86" s="820"/>
      <c r="E86" s="820" t="s">
        <v>1945</v>
      </c>
      <c r="F86" s="820" t="s">
        <v>1946</v>
      </c>
      <c r="G86" s="820"/>
      <c r="H86" s="821"/>
      <c r="I86" s="820"/>
      <c r="J86" s="820"/>
      <c r="K86" s="409"/>
      <c r="L86" s="409"/>
      <c r="M86" s="821"/>
    </row>
    <row r="87" spans="1:13" ht="168">
      <c r="A87" s="820"/>
      <c r="B87" s="820"/>
      <c r="C87" s="820"/>
      <c r="D87" s="820"/>
      <c r="E87" s="820" t="s">
        <v>2744</v>
      </c>
      <c r="F87" s="820" t="s">
        <v>1939</v>
      </c>
      <c r="G87" s="820" t="s">
        <v>595</v>
      </c>
      <c r="H87" s="821" t="s">
        <v>1865</v>
      </c>
      <c r="I87" s="820"/>
      <c r="J87" s="820"/>
      <c r="K87" s="409"/>
      <c r="L87" s="409"/>
      <c r="M87" s="821" t="s">
        <v>769</v>
      </c>
    </row>
    <row r="88" spans="1:13" ht="105">
      <c r="A88" s="820"/>
      <c r="B88" s="820"/>
      <c r="C88" s="820"/>
      <c r="D88" s="820"/>
      <c r="E88" s="820" t="s">
        <v>1947</v>
      </c>
      <c r="F88" s="820" t="s">
        <v>1887</v>
      </c>
      <c r="G88" s="820" t="s">
        <v>595</v>
      </c>
      <c r="H88" s="821" t="s">
        <v>4091</v>
      </c>
      <c r="I88" s="820"/>
      <c r="J88" s="820"/>
      <c r="K88" s="409"/>
      <c r="L88" s="409"/>
      <c r="M88" s="821"/>
    </row>
    <row r="89" spans="1:13" ht="126">
      <c r="A89" s="820"/>
      <c r="B89" s="820"/>
      <c r="C89" s="820"/>
      <c r="D89" s="820"/>
      <c r="E89" s="820" t="s">
        <v>1943</v>
      </c>
      <c r="F89" s="863" t="s">
        <v>1939</v>
      </c>
      <c r="G89" s="820" t="s">
        <v>595</v>
      </c>
      <c r="H89" s="821" t="s">
        <v>1865</v>
      </c>
      <c r="I89" s="820"/>
      <c r="J89" s="820"/>
      <c r="K89" s="409"/>
      <c r="L89" s="409"/>
      <c r="M89" s="821"/>
    </row>
    <row r="90" spans="1:13" ht="189">
      <c r="A90" s="820"/>
      <c r="B90" s="820"/>
      <c r="C90" s="820"/>
      <c r="D90" s="820"/>
      <c r="E90" s="820" t="s">
        <v>1948</v>
      </c>
      <c r="F90" s="820" t="s">
        <v>1949</v>
      </c>
      <c r="G90" s="820" t="s">
        <v>595</v>
      </c>
      <c r="H90" s="821" t="s">
        <v>1865</v>
      </c>
      <c r="I90" s="820"/>
      <c r="J90" s="820"/>
      <c r="K90" s="409"/>
      <c r="L90" s="409"/>
      <c r="M90" s="821"/>
    </row>
    <row r="91" spans="1:13" ht="42">
      <c r="A91" s="820"/>
      <c r="B91" s="820"/>
      <c r="C91" s="820"/>
      <c r="D91" s="820"/>
      <c r="E91" s="820" t="s">
        <v>1950</v>
      </c>
      <c r="F91" s="820" t="s">
        <v>1946</v>
      </c>
      <c r="G91" s="820"/>
      <c r="H91" s="821"/>
      <c r="I91" s="820"/>
      <c r="J91" s="820"/>
      <c r="K91" s="409"/>
      <c r="L91" s="409"/>
      <c r="M91" s="821"/>
    </row>
    <row r="92" spans="1:13" ht="147">
      <c r="A92" s="820"/>
      <c r="B92" s="820"/>
      <c r="C92" s="820"/>
      <c r="D92" s="820"/>
      <c r="E92" s="465" t="s">
        <v>4093</v>
      </c>
      <c r="F92" s="863" t="s">
        <v>1951</v>
      </c>
      <c r="G92" s="820" t="s">
        <v>595</v>
      </c>
      <c r="H92" s="821" t="s">
        <v>1865</v>
      </c>
      <c r="I92" s="820"/>
      <c r="J92" s="820"/>
      <c r="K92" s="409"/>
      <c r="L92" s="409"/>
      <c r="M92" s="821" t="s">
        <v>592</v>
      </c>
    </row>
    <row r="93" spans="1:13" ht="126">
      <c r="A93" s="820"/>
      <c r="B93" s="820"/>
      <c r="C93" s="820"/>
      <c r="D93" s="820"/>
      <c r="E93" s="820" t="s">
        <v>1952</v>
      </c>
      <c r="F93" s="863" t="s">
        <v>1951</v>
      </c>
      <c r="G93" s="820" t="s">
        <v>595</v>
      </c>
      <c r="H93" s="821"/>
      <c r="I93" s="820"/>
      <c r="J93" s="820"/>
      <c r="K93" s="409"/>
      <c r="L93" s="409"/>
      <c r="M93" s="821"/>
    </row>
    <row r="94" spans="1:13" ht="126">
      <c r="A94" s="820"/>
      <c r="B94" s="820"/>
      <c r="C94" s="820"/>
      <c r="D94" s="820"/>
      <c r="E94" s="820" t="s">
        <v>1943</v>
      </c>
      <c r="F94" s="863" t="s">
        <v>1951</v>
      </c>
      <c r="G94" s="820" t="s">
        <v>595</v>
      </c>
      <c r="H94" s="821" t="s">
        <v>1865</v>
      </c>
      <c r="I94" s="820"/>
      <c r="J94" s="820"/>
      <c r="K94" s="409"/>
      <c r="L94" s="409"/>
      <c r="M94" s="821"/>
    </row>
    <row r="95" spans="1:13" ht="126">
      <c r="A95" s="820"/>
      <c r="B95" s="820"/>
      <c r="C95" s="820"/>
      <c r="D95" s="820"/>
      <c r="E95" s="820" t="s">
        <v>1953</v>
      </c>
      <c r="F95" s="863" t="s">
        <v>1951</v>
      </c>
      <c r="G95" s="820" t="s">
        <v>595</v>
      </c>
      <c r="H95" s="821"/>
      <c r="I95" s="820"/>
      <c r="J95" s="820"/>
      <c r="K95" s="409"/>
      <c r="L95" s="409"/>
      <c r="M95" s="821"/>
    </row>
    <row r="96" spans="1:13">
      <c r="A96" s="820"/>
      <c r="B96" s="820"/>
      <c r="C96" s="820"/>
      <c r="D96" s="820"/>
      <c r="E96" s="820" t="s">
        <v>4092</v>
      </c>
      <c r="F96" s="821" t="s">
        <v>1946</v>
      </c>
      <c r="G96" s="821"/>
      <c r="H96" s="821"/>
      <c r="I96" s="820"/>
      <c r="J96" s="820"/>
      <c r="K96" s="409"/>
      <c r="L96" s="409"/>
      <c r="M96" s="821"/>
    </row>
    <row r="97" spans="1:13" ht="105">
      <c r="A97" s="820"/>
      <c r="B97" s="820"/>
      <c r="C97" s="820" t="s">
        <v>1955</v>
      </c>
      <c r="D97" s="820" t="s">
        <v>1956</v>
      </c>
      <c r="E97" s="465" t="s">
        <v>4094</v>
      </c>
      <c r="F97" s="821" t="s">
        <v>1320</v>
      </c>
      <c r="G97" s="821" t="s">
        <v>1860</v>
      </c>
      <c r="H97" s="820" t="s">
        <v>4095</v>
      </c>
      <c r="I97" s="827">
        <v>18000</v>
      </c>
      <c r="J97" s="820"/>
      <c r="K97" s="409"/>
      <c r="L97" s="409"/>
      <c r="M97" s="821" t="s">
        <v>1848</v>
      </c>
    </row>
    <row r="98" spans="1:13" ht="126">
      <c r="A98" s="820"/>
      <c r="B98" s="820"/>
      <c r="C98" s="820"/>
      <c r="D98" s="820" t="s">
        <v>1957</v>
      </c>
      <c r="E98" s="820" t="s">
        <v>1958</v>
      </c>
      <c r="F98" s="863" t="s">
        <v>2745</v>
      </c>
      <c r="G98" s="820" t="s">
        <v>2746</v>
      </c>
      <c r="H98" s="821" t="s">
        <v>2747</v>
      </c>
      <c r="I98" s="827">
        <v>50000</v>
      </c>
      <c r="J98" s="820"/>
      <c r="K98" s="409"/>
      <c r="L98" s="409"/>
      <c r="M98" s="821" t="s">
        <v>2748</v>
      </c>
    </row>
    <row r="99" spans="1:13" ht="198">
      <c r="A99" s="820"/>
      <c r="B99" s="820"/>
      <c r="C99" s="820"/>
      <c r="D99" s="820"/>
      <c r="E99" s="820" t="s">
        <v>4096</v>
      </c>
      <c r="F99" s="863" t="s">
        <v>4097</v>
      </c>
      <c r="G99" s="820" t="s">
        <v>2749</v>
      </c>
      <c r="H99" s="820" t="s">
        <v>1865</v>
      </c>
      <c r="I99" s="820"/>
      <c r="J99" s="820"/>
      <c r="K99" s="409"/>
      <c r="L99" s="409"/>
      <c r="M99" s="821"/>
    </row>
    <row r="100" spans="1:13" ht="42">
      <c r="A100" s="820"/>
      <c r="B100" s="820"/>
      <c r="C100" s="820"/>
      <c r="D100" s="820" t="s">
        <v>1959</v>
      </c>
      <c r="E100" s="820" t="s">
        <v>1960</v>
      </c>
      <c r="F100" s="821"/>
      <c r="G100" s="821" t="s">
        <v>1860</v>
      </c>
      <c r="H100" s="820" t="s">
        <v>1865</v>
      </c>
      <c r="I100" s="820"/>
      <c r="J100" s="820"/>
      <c r="K100" s="409"/>
      <c r="L100" s="409"/>
      <c r="M100" s="821"/>
    </row>
    <row r="101" spans="1:13" ht="84">
      <c r="A101" s="820"/>
      <c r="B101" s="820"/>
      <c r="C101" s="820" t="s">
        <v>1961</v>
      </c>
      <c r="D101" s="820"/>
      <c r="E101" s="820" t="s">
        <v>2750</v>
      </c>
      <c r="F101" s="821" t="s">
        <v>769</v>
      </c>
      <c r="G101" s="821" t="s">
        <v>595</v>
      </c>
      <c r="H101" s="820"/>
      <c r="I101" s="820"/>
      <c r="J101" s="820"/>
      <c r="K101" s="409"/>
      <c r="L101" s="409"/>
      <c r="M101" s="821" t="s">
        <v>769</v>
      </c>
    </row>
    <row r="102" spans="1:13" ht="42">
      <c r="A102" s="820"/>
      <c r="B102" s="820"/>
      <c r="C102" s="820"/>
      <c r="D102" s="820"/>
      <c r="E102" s="820" t="s">
        <v>1962</v>
      </c>
      <c r="F102" s="821" t="s">
        <v>769</v>
      </c>
      <c r="G102" s="821" t="s">
        <v>595</v>
      </c>
      <c r="H102" s="820" t="s">
        <v>1865</v>
      </c>
      <c r="I102" s="820"/>
      <c r="J102" s="820"/>
      <c r="K102" s="409"/>
      <c r="L102" s="409"/>
      <c r="M102" s="821"/>
    </row>
    <row r="103" spans="1:13" ht="162">
      <c r="A103" s="820"/>
      <c r="B103" s="820"/>
      <c r="C103" s="820"/>
      <c r="D103" s="820"/>
      <c r="E103" s="820" t="s">
        <v>1963</v>
      </c>
      <c r="F103" s="863" t="s">
        <v>1964</v>
      </c>
      <c r="G103" s="820" t="s">
        <v>595</v>
      </c>
      <c r="H103" s="821" t="s">
        <v>1965</v>
      </c>
      <c r="I103" s="820"/>
      <c r="J103" s="820"/>
      <c r="K103" s="409"/>
      <c r="L103" s="409"/>
      <c r="M103" s="821"/>
    </row>
    <row r="104" spans="1:13" ht="198">
      <c r="A104" s="820"/>
      <c r="B104" s="820"/>
      <c r="C104" s="820"/>
      <c r="D104" s="820"/>
      <c r="E104" s="820" t="s">
        <v>1966</v>
      </c>
      <c r="F104" s="863" t="s">
        <v>4098</v>
      </c>
      <c r="G104" s="820" t="s">
        <v>595</v>
      </c>
      <c r="H104" s="821" t="s">
        <v>1967</v>
      </c>
      <c r="I104" s="820"/>
      <c r="J104" s="820"/>
      <c r="K104" s="409"/>
      <c r="L104" s="409"/>
      <c r="M104" s="821"/>
    </row>
    <row r="105" spans="1:13">
      <c r="A105" s="820"/>
      <c r="B105" s="820"/>
      <c r="C105" s="820"/>
      <c r="D105" s="820"/>
      <c r="E105" s="820" t="s">
        <v>1968</v>
      </c>
      <c r="F105" s="821"/>
      <c r="G105" s="821"/>
      <c r="H105" s="820"/>
      <c r="I105" s="820"/>
      <c r="J105" s="820"/>
      <c r="K105" s="409"/>
      <c r="L105" s="409"/>
      <c r="M105" s="821"/>
    </row>
    <row r="106" spans="1:13" ht="42">
      <c r="A106" s="820"/>
      <c r="B106" s="820"/>
      <c r="C106" s="820"/>
      <c r="D106" s="820"/>
      <c r="E106" s="820" t="s">
        <v>1969</v>
      </c>
      <c r="F106" s="821"/>
      <c r="G106" s="821"/>
      <c r="H106" s="820"/>
      <c r="I106" s="820"/>
      <c r="J106" s="820"/>
      <c r="K106" s="409"/>
      <c r="L106" s="409"/>
      <c r="M106" s="821"/>
    </row>
    <row r="107" spans="1:13">
      <c r="A107" s="820"/>
      <c r="B107" s="820"/>
      <c r="C107" s="820"/>
      <c r="D107" s="820"/>
      <c r="E107" s="820" t="s">
        <v>1970</v>
      </c>
      <c r="F107" s="821"/>
      <c r="G107" s="821"/>
      <c r="H107" s="820"/>
      <c r="I107" s="820"/>
      <c r="J107" s="820"/>
      <c r="K107" s="409"/>
      <c r="L107" s="409"/>
      <c r="M107" s="821"/>
    </row>
    <row r="108" spans="1:13" ht="198">
      <c r="A108" s="820"/>
      <c r="B108" s="820"/>
      <c r="C108" s="820"/>
      <c r="D108" s="820"/>
      <c r="E108" s="820" t="s">
        <v>2751</v>
      </c>
      <c r="F108" s="863" t="s">
        <v>4097</v>
      </c>
      <c r="G108" s="820" t="s">
        <v>595</v>
      </c>
      <c r="H108" s="821" t="s">
        <v>1971</v>
      </c>
      <c r="I108" s="820"/>
      <c r="J108" s="820"/>
      <c r="K108" s="409"/>
      <c r="L108" s="409"/>
      <c r="M108" s="821" t="s">
        <v>304</v>
      </c>
    </row>
    <row r="109" spans="1:13">
      <c r="A109" s="828"/>
      <c r="B109" s="828"/>
      <c r="C109" s="828"/>
      <c r="D109" s="828"/>
      <c r="E109" s="828" t="s">
        <v>1972</v>
      </c>
      <c r="F109" s="828"/>
      <c r="G109" s="828"/>
      <c r="H109" s="828"/>
      <c r="I109" s="828"/>
      <c r="J109" s="828"/>
      <c r="K109" s="413"/>
      <c r="L109" s="413"/>
      <c r="M109" s="829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1"/>
  <pageSetup paperSize="9" orientation="landscape" horizontalDpi="0" verticalDpi="0" r:id="rId1"/>
  <headerFooter>
    <oddFooter>&amp;C&amp;A หน้าที่ &amp;P จาก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7"/>
  <sheetViews>
    <sheetView view="pageLayout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7.62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9.125" style="1153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4" width="9.5" style="1" bestFit="1" customWidth="1"/>
    <col min="15" max="16384" width="9" style="1"/>
  </cols>
  <sheetData>
    <row r="1" spans="1:18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8">
      <c r="A2" s="1530" t="s">
        <v>1984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8" ht="42" customHeight="1">
      <c r="A3" s="1516" t="s">
        <v>50</v>
      </c>
      <c r="B3" s="1516" t="s">
        <v>3</v>
      </c>
      <c r="C3" s="1516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4179</v>
      </c>
      <c r="I3" s="1521"/>
      <c r="J3" s="1524"/>
      <c r="K3" s="1522" t="s">
        <v>24</v>
      </c>
      <c r="L3" s="1523"/>
      <c r="M3" s="1516" t="s">
        <v>4180</v>
      </c>
    </row>
    <row r="4" spans="1:18" ht="42">
      <c r="A4" s="1517"/>
      <c r="B4" s="1517"/>
      <c r="C4" s="1517"/>
      <c r="D4" s="1517"/>
      <c r="E4" s="1521"/>
      <c r="F4" s="742" t="s">
        <v>2</v>
      </c>
      <c r="G4" s="742" t="s">
        <v>0</v>
      </c>
      <c r="H4" s="742" t="s">
        <v>1</v>
      </c>
      <c r="I4" s="1141" t="s">
        <v>5</v>
      </c>
      <c r="J4" s="743" t="s">
        <v>49</v>
      </c>
      <c r="K4" s="9" t="s">
        <v>4063</v>
      </c>
      <c r="L4" s="743" t="s">
        <v>48</v>
      </c>
      <c r="M4" s="1517"/>
    </row>
    <row r="5" spans="1:18" ht="63">
      <c r="A5" s="131"/>
      <c r="B5" s="131" t="s">
        <v>4025</v>
      </c>
      <c r="C5" s="131"/>
      <c r="D5" s="131"/>
      <c r="E5" s="131"/>
      <c r="F5" s="131"/>
      <c r="G5" s="131"/>
      <c r="H5" s="131" t="s">
        <v>2468</v>
      </c>
      <c r="I5" s="865">
        <f>I6+I27+I108+I135+I142+I162+I174</f>
        <v>1500000</v>
      </c>
      <c r="J5" s="131"/>
      <c r="K5" s="131"/>
      <c r="L5" s="131"/>
      <c r="M5" s="131"/>
    </row>
    <row r="6" spans="1:18" ht="105">
      <c r="A6" s="353" t="s">
        <v>4166</v>
      </c>
      <c r="B6" s="353" t="s">
        <v>4008</v>
      </c>
      <c r="C6" s="353" t="s">
        <v>3844</v>
      </c>
      <c r="D6" s="353"/>
      <c r="E6" s="353"/>
      <c r="F6" s="353"/>
      <c r="G6" s="353"/>
      <c r="H6" s="353" t="s">
        <v>20</v>
      </c>
      <c r="I6" s="599">
        <f>SUM(I7:I26)</f>
        <v>179000</v>
      </c>
      <c r="J6" s="353"/>
      <c r="K6" s="353"/>
      <c r="L6" s="353"/>
      <c r="M6" s="353" t="s">
        <v>4053</v>
      </c>
      <c r="N6" s="908"/>
    </row>
    <row r="7" spans="1:18" ht="105">
      <c r="A7" s="875"/>
      <c r="B7" s="875"/>
      <c r="C7" s="876"/>
      <c r="D7" s="876" t="s">
        <v>3846</v>
      </c>
      <c r="E7" s="877" t="s">
        <v>3847</v>
      </c>
      <c r="F7" s="876"/>
      <c r="G7" s="875"/>
      <c r="H7" s="876"/>
      <c r="I7" s="1142"/>
      <c r="J7" s="875"/>
      <c r="K7" s="875"/>
      <c r="L7" s="875"/>
      <c r="M7" s="875" t="s">
        <v>3845</v>
      </c>
      <c r="N7" s="878"/>
      <c r="O7" s="112"/>
      <c r="P7" s="112"/>
      <c r="Q7" s="112"/>
      <c r="R7" s="112"/>
    </row>
    <row r="8" spans="1:18" ht="42">
      <c r="A8" s="879"/>
      <c r="B8" s="879"/>
      <c r="C8" s="665"/>
      <c r="D8" s="665"/>
      <c r="E8" s="478" t="s">
        <v>3552</v>
      </c>
      <c r="F8" s="665" t="s">
        <v>2284</v>
      </c>
      <c r="G8" s="879" t="s">
        <v>3553</v>
      </c>
      <c r="H8" s="665" t="s">
        <v>1421</v>
      </c>
      <c r="I8" s="1143"/>
      <c r="J8" s="879" t="s">
        <v>3554</v>
      </c>
      <c r="K8" s="879" t="s">
        <v>1702</v>
      </c>
      <c r="L8" s="879"/>
      <c r="M8" s="879"/>
      <c r="N8" s="878"/>
      <c r="O8" s="112"/>
      <c r="P8" s="112"/>
      <c r="Q8" s="112"/>
      <c r="R8" s="112"/>
    </row>
    <row r="9" spans="1:18">
      <c r="A9" s="879"/>
      <c r="B9" s="879"/>
      <c r="C9" s="665"/>
      <c r="D9" s="665" t="s">
        <v>3555</v>
      </c>
      <c r="E9" s="478" t="s">
        <v>3556</v>
      </c>
      <c r="F9" s="665" t="s">
        <v>532</v>
      </c>
      <c r="G9" s="879"/>
      <c r="H9" s="665" t="s">
        <v>1423</v>
      </c>
      <c r="I9" s="1143"/>
      <c r="J9" s="879"/>
      <c r="K9" s="879" t="s">
        <v>3557</v>
      </c>
      <c r="L9" s="879"/>
      <c r="M9" s="879"/>
      <c r="N9" s="878"/>
      <c r="O9" s="112"/>
      <c r="P9" s="112"/>
      <c r="Q9" s="112"/>
      <c r="R9" s="112"/>
    </row>
    <row r="10" spans="1:18">
      <c r="A10" s="879"/>
      <c r="B10" s="879"/>
      <c r="C10" s="665"/>
      <c r="D10" s="665" t="s">
        <v>3558</v>
      </c>
      <c r="E10" s="478" t="s">
        <v>3559</v>
      </c>
      <c r="F10" s="665"/>
      <c r="G10" s="879"/>
      <c r="H10" s="665" t="s">
        <v>1425</v>
      </c>
      <c r="I10" s="1143"/>
      <c r="J10" s="879"/>
      <c r="K10" s="879" t="s">
        <v>3560</v>
      </c>
      <c r="L10" s="879"/>
      <c r="M10" s="879"/>
      <c r="N10" s="878"/>
      <c r="O10" s="112"/>
      <c r="P10" s="112"/>
      <c r="Q10" s="112"/>
      <c r="R10" s="112"/>
    </row>
    <row r="11" spans="1:18" ht="42">
      <c r="A11" s="879"/>
      <c r="B11" s="879"/>
      <c r="C11" s="879"/>
      <c r="D11" s="665" t="s">
        <v>3561</v>
      </c>
      <c r="E11" s="478" t="s">
        <v>3562</v>
      </c>
      <c r="F11" s="665"/>
      <c r="G11" s="879"/>
      <c r="H11" s="665" t="s">
        <v>3563</v>
      </c>
      <c r="I11" s="1143">
        <v>21600</v>
      </c>
      <c r="J11" s="879"/>
      <c r="K11" s="879"/>
      <c r="L11" s="879"/>
      <c r="M11" s="879"/>
      <c r="N11" s="878"/>
      <c r="O11" s="112"/>
      <c r="P11" s="112"/>
      <c r="Q11" s="112"/>
      <c r="R11" s="112"/>
    </row>
    <row r="12" spans="1:18">
      <c r="A12" s="879"/>
      <c r="B12" s="879"/>
      <c r="C12" s="879"/>
      <c r="D12" s="665"/>
      <c r="E12" s="478" t="s">
        <v>3564</v>
      </c>
      <c r="F12" s="665"/>
      <c r="G12" s="879"/>
      <c r="H12" s="665" t="s">
        <v>577</v>
      </c>
      <c r="I12" s="1143">
        <v>2400</v>
      </c>
      <c r="J12" s="879"/>
      <c r="K12" s="879"/>
      <c r="L12" s="879"/>
      <c r="M12" s="879"/>
      <c r="N12" s="878"/>
      <c r="O12" s="112"/>
      <c r="P12" s="112"/>
      <c r="Q12" s="112"/>
      <c r="R12" s="112"/>
    </row>
    <row r="13" spans="1:18" ht="42">
      <c r="A13" s="879"/>
      <c r="B13" s="879"/>
      <c r="C13" s="879"/>
      <c r="D13" s="665"/>
      <c r="E13" s="478" t="s">
        <v>3565</v>
      </c>
      <c r="F13" s="665"/>
      <c r="G13" s="879"/>
      <c r="H13" s="880"/>
      <c r="I13" s="1144"/>
      <c r="J13" s="879"/>
      <c r="K13" s="879"/>
      <c r="L13" s="879"/>
      <c r="M13" s="879"/>
      <c r="N13" s="878"/>
      <c r="O13" s="112"/>
      <c r="P13" s="112"/>
      <c r="Q13" s="112"/>
      <c r="R13" s="112"/>
    </row>
    <row r="14" spans="1:18">
      <c r="A14" s="879"/>
      <c r="B14" s="879"/>
      <c r="C14" s="879"/>
      <c r="D14" s="665"/>
      <c r="E14" s="478" t="s">
        <v>444</v>
      </c>
      <c r="F14" s="665"/>
      <c r="G14" s="879"/>
      <c r="H14" s="665"/>
      <c r="I14" s="1143"/>
      <c r="J14" s="879"/>
      <c r="K14" s="879"/>
      <c r="L14" s="879"/>
      <c r="M14" s="879"/>
      <c r="N14" s="878"/>
      <c r="O14" s="112"/>
      <c r="P14" s="112"/>
      <c r="Q14" s="112"/>
      <c r="R14" s="112"/>
    </row>
    <row r="15" spans="1:18">
      <c r="A15" s="879"/>
      <c r="B15" s="879"/>
      <c r="C15" s="879"/>
      <c r="D15" s="665"/>
      <c r="E15" s="478" t="s">
        <v>3566</v>
      </c>
      <c r="F15" s="665" t="s">
        <v>2284</v>
      </c>
      <c r="G15" s="879" t="s">
        <v>3553</v>
      </c>
      <c r="H15" s="665" t="s">
        <v>1421</v>
      </c>
      <c r="I15" s="1143"/>
      <c r="J15" s="879" t="s">
        <v>901</v>
      </c>
      <c r="K15" s="879" t="s">
        <v>3567</v>
      </c>
      <c r="L15" s="879"/>
      <c r="M15" s="879"/>
      <c r="N15" s="878"/>
      <c r="O15" s="112"/>
      <c r="P15" s="112"/>
      <c r="Q15" s="112"/>
      <c r="R15" s="112"/>
    </row>
    <row r="16" spans="1:18">
      <c r="A16" s="879"/>
      <c r="B16" s="879"/>
      <c r="C16" s="879"/>
      <c r="D16" s="665"/>
      <c r="E16" s="478" t="s">
        <v>3850</v>
      </c>
      <c r="F16" s="665" t="s">
        <v>532</v>
      </c>
      <c r="G16" s="879"/>
      <c r="H16" s="665" t="s">
        <v>1423</v>
      </c>
      <c r="I16" s="1143"/>
      <c r="J16" s="879"/>
      <c r="K16" s="879" t="s">
        <v>3568</v>
      </c>
      <c r="L16" s="879"/>
      <c r="M16" s="879"/>
      <c r="N16" s="878"/>
      <c r="O16" s="112"/>
      <c r="P16" s="112"/>
      <c r="Q16" s="112"/>
      <c r="R16" s="112"/>
    </row>
    <row r="17" spans="1:18" ht="42">
      <c r="A17" s="879"/>
      <c r="B17" s="879"/>
      <c r="C17" s="879"/>
      <c r="D17" s="665"/>
      <c r="E17" s="478" t="s">
        <v>3849</v>
      </c>
      <c r="F17" s="665"/>
      <c r="G17" s="879"/>
      <c r="H17" s="665" t="s">
        <v>1425</v>
      </c>
      <c r="I17" s="1143"/>
      <c r="J17" s="879"/>
      <c r="K17" s="879"/>
      <c r="L17" s="879"/>
      <c r="M17" s="879"/>
      <c r="N17" s="878"/>
      <c r="O17" s="112"/>
      <c r="P17" s="112"/>
      <c r="Q17" s="112"/>
      <c r="R17" s="112"/>
    </row>
    <row r="18" spans="1:18">
      <c r="A18" s="879"/>
      <c r="B18" s="879"/>
      <c r="C18" s="879"/>
      <c r="D18" s="665"/>
      <c r="E18" s="478" t="s">
        <v>3848</v>
      </c>
      <c r="F18" s="665"/>
      <c r="G18" s="879"/>
      <c r="H18" s="665" t="s">
        <v>3569</v>
      </c>
      <c r="I18" s="1143">
        <v>14400</v>
      </c>
      <c r="J18" s="879"/>
      <c r="K18" s="879"/>
      <c r="L18" s="879"/>
      <c r="M18" s="879"/>
      <c r="N18" s="878"/>
      <c r="O18" s="112"/>
      <c r="P18" s="112"/>
      <c r="Q18" s="112"/>
      <c r="R18" s="112"/>
    </row>
    <row r="19" spans="1:18">
      <c r="A19" s="879"/>
      <c r="B19" s="879"/>
      <c r="C19" s="879"/>
      <c r="D19" s="665"/>
      <c r="E19" s="478"/>
      <c r="F19" s="665"/>
      <c r="G19" s="879"/>
      <c r="H19" s="665" t="s">
        <v>578</v>
      </c>
      <c r="I19" s="1143">
        <v>14400</v>
      </c>
      <c r="J19" s="879" t="s">
        <v>901</v>
      </c>
      <c r="K19" s="879" t="s">
        <v>3567</v>
      </c>
      <c r="L19" s="879"/>
      <c r="M19" s="879"/>
      <c r="N19" s="878"/>
      <c r="O19" s="112"/>
      <c r="P19" s="112"/>
      <c r="Q19" s="112"/>
      <c r="R19" s="112"/>
    </row>
    <row r="20" spans="1:18">
      <c r="A20" s="879"/>
      <c r="B20" s="879"/>
      <c r="C20" s="879"/>
      <c r="D20" s="665"/>
      <c r="E20" s="478"/>
      <c r="F20" s="665"/>
      <c r="G20" s="879"/>
      <c r="H20" s="665" t="s">
        <v>1437</v>
      </c>
      <c r="I20" s="1143">
        <v>1800</v>
      </c>
      <c r="J20" s="879"/>
      <c r="K20" s="879" t="s">
        <v>3570</v>
      </c>
      <c r="L20" s="879"/>
      <c r="M20" s="879"/>
      <c r="N20" s="878"/>
      <c r="O20" s="112"/>
      <c r="P20" s="112"/>
      <c r="Q20" s="112"/>
      <c r="R20" s="112"/>
    </row>
    <row r="21" spans="1:18">
      <c r="A21" s="879"/>
      <c r="B21" s="879"/>
      <c r="C21" s="879"/>
      <c r="D21" s="665"/>
      <c r="E21" s="478"/>
      <c r="F21" s="879"/>
      <c r="G21" s="879"/>
      <c r="H21" s="665" t="s">
        <v>577</v>
      </c>
      <c r="I21" s="1143">
        <v>4400</v>
      </c>
      <c r="J21" s="879"/>
      <c r="K21" s="879"/>
      <c r="L21" s="879"/>
      <c r="M21" s="879"/>
      <c r="N21" s="878"/>
      <c r="O21" s="112"/>
      <c r="P21" s="112"/>
      <c r="Q21" s="112"/>
      <c r="R21" s="112"/>
    </row>
    <row r="22" spans="1:18" ht="42">
      <c r="A22" s="879"/>
      <c r="B22" s="879"/>
      <c r="C22" s="879"/>
      <c r="D22" s="665"/>
      <c r="E22" s="478" t="s">
        <v>3571</v>
      </c>
      <c r="F22" s="665" t="s">
        <v>3572</v>
      </c>
      <c r="G22" s="879" t="s">
        <v>3573</v>
      </c>
      <c r="H22" s="879" t="s">
        <v>3574</v>
      </c>
      <c r="I22" s="1143">
        <v>60000</v>
      </c>
      <c r="J22" s="879" t="s">
        <v>901</v>
      </c>
      <c r="K22" s="879" t="s">
        <v>3575</v>
      </c>
      <c r="L22" s="879"/>
      <c r="M22" s="879"/>
      <c r="N22" s="878"/>
      <c r="O22" s="112"/>
      <c r="P22" s="112"/>
      <c r="Q22" s="112"/>
      <c r="R22" s="112"/>
    </row>
    <row r="23" spans="1:18" ht="42">
      <c r="A23" s="879"/>
      <c r="B23" s="879"/>
      <c r="C23" s="879"/>
      <c r="D23" s="665"/>
      <c r="E23" s="478" t="s">
        <v>3576</v>
      </c>
      <c r="F23" s="665" t="s">
        <v>3577</v>
      </c>
      <c r="G23" s="879"/>
      <c r="H23" s="879" t="s">
        <v>3578</v>
      </c>
      <c r="I23" s="1143"/>
      <c r="J23" s="879"/>
      <c r="K23" s="879"/>
      <c r="L23" s="879"/>
      <c r="M23" s="879"/>
      <c r="N23" s="878"/>
      <c r="O23" s="112"/>
      <c r="P23" s="112"/>
      <c r="Q23" s="112"/>
      <c r="R23" s="112"/>
    </row>
    <row r="24" spans="1:18">
      <c r="A24" s="879"/>
      <c r="B24" s="879"/>
      <c r="C24" s="879"/>
      <c r="D24" s="665"/>
      <c r="E24" s="478" t="s">
        <v>3579</v>
      </c>
      <c r="F24" s="879" t="s">
        <v>3580</v>
      </c>
      <c r="G24" s="879"/>
      <c r="H24" s="879" t="s">
        <v>3581</v>
      </c>
      <c r="I24" s="1143"/>
      <c r="J24" s="879"/>
      <c r="K24" s="879"/>
      <c r="L24" s="879"/>
      <c r="M24" s="879"/>
      <c r="N24" s="878"/>
      <c r="O24" s="112"/>
      <c r="P24" s="112"/>
      <c r="Q24" s="112"/>
      <c r="R24" s="112"/>
    </row>
    <row r="25" spans="1:18">
      <c r="A25" s="879"/>
      <c r="B25" s="879"/>
      <c r="C25" s="879"/>
      <c r="D25" s="665"/>
      <c r="E25" s="478" t="s">
        <v>3582</v>
      </c>
      <c r="F25" s="879"/>
      <c r="G25" s="879"/>
      <c r="H25" s="879"/>
      <c r="I25" s="1143"/>
      <c r="J25" s="879"/>
      <c r="K25" s="879"/>
      <c r="L25" s="879"/>
      <c r="M25" s="879"/>
      <c r="N25" s="878"/>
      <c r="O25" s="112"/>
      <c r="P25" s="112"/>
      <c r="Q25" s="112"/>
      <c r="R25" s="112"/>
    </row>
    <row r="26" spans="1:18" ht="42">
      <c r="A26" s="883"/>
      <c r="B26" s="883"/>
      <c r="C26" s="883"/>
      <c r="D26" s="698"/>
      <c r="E26" s="886" t="s">
        <v>3583</v>
      </c>
      <c r="F26" s="698" t="s">
        <v>2279</v>
      </c>
      <c r="G26" s="883" t="s">
        <v>3553</v>
      </c>
      <c r="H26" s="883" t="s">
        <v>4042</v>
      </c>
      <c r="I26" s="1145">
        <v>60000</v>
      </c>
      <c r="J26" s="883"/>
      <c r="K26" s="883"/>
      <c r="L26" s="883"/>
      <c r="M26" s="883"/>
      <c r="N26" s="878"/>
      <c r="O26" s="112"/>
      <c r="P26" s="112"/>
      <c r="Q26" s="112"/>
      <c r="R26" s="112"/>
    </row>
    <row r="27" spans="1:18" ht="105">
      <c r="A27" s="353" t="s">
        <v>4166</v>
      </c>
      <c r="B27" s="353" t="s">
        <v>4009</v>
      </c>
      <c r="C27" s="885" t="s">
        <v>3851</v>
      </c>
      <c r="D27" s="885"/>
      <c r="E27" s="622" t="s">
        <v>3584</v>
      </c>
      <c r="F27" s="885"/>
      <c r="G27" s="884"/>
      <c r="H27" s="353" t="s">
        <v>20</v>
      </c>
      <c r="I27" s="1146">
        <f>SUM(I28:I107)</f>
        <v>357100</v>
      </c>
      <c r="J27" s="884"/>
      <c r="K27" s="884"/>
      <c r="L27" s="884"/>
      <c r="M27" s="353" t="s">
        <v>4053</v>
      </c>
      <c r="N27" s="878"/>
      <c r="O27" s="112"/>
      <c r="P27" s="112"/>
      <c r="Q27" s="112"/>
      <c r="R27" s="112"/>
    </row>
    <row r="28" spans="1:18" ht="126">
      <c r="A28" s="875"/>
      <c r="B28" s="875"/>
      <c r="C28" s="877"/>
      <c r="D28" s="900" t="s">
        <v>3852</v>
      </c>
      <c r="E28" s="877" t="s">
        <v>4064</v>
      </c>
      <c r="F28" s="876" t="s">
        <v>3853</v>
      </c>
      <c r="G28" s="875" t="s">
        <v>3553</v>
      </c>
      <c r="H28" s="876" t="s">
        <v>1062</v>
      </c>
      <c r="I28" s="1142"/>
      <c r="J28" s="875"/>
      <c r="K28" s="875"/>
      <c r="L28" s="875" t="s">
        <v>599</v>
      </c>
      <c r="M28" s="875" t="s">
        <v>3845</v>
      </c>
      <c r="N28" s="878"/>
      <c r="O28" s="112"/>
      <c r="P28" s="112"/>
      <c r="Q28" s="112"/>
      <c r="R28" s="112"/>
    </row>
    <row r="29" spans="1:18">
      <c r="A29" s="879"/>
      <c r="B29" s="879"/>
      <c r="C29" s="665"/>
      <c r="D29" s="665"/>
      <c r="E29" s="478" t="s">
        <v>3585</v>
      </c>
      <c r="F29" s="665"/>
      <c r="G29" s="879" t="s">
        <v>3553</v>
      </c>
      <c r="H29" s="665" t="s">
        <v>1421</v>
      </c>
      <c r="I29" s="1143">
        <v>14400</v>
      </c>
      <c r="J29" s="879" t="s">
        <v>901</v>
      </c>
      <c r="K29" s="879" t="s">
        <v>3586</v>
      </c>
      <c r="L29" s="879"/>
      <c r="M29" s="879"/>
      <c r="N29" s="878"/>
      <c r="O29" s="112"/>
      <c r="P29" s="112"/>
      <c r="Q29" s="112"/>
      <c r="R29" s="112"/>
    </row>
    <row r="30" spans="1:18">
      <c r="A30" s="879"/>
      <c r="B30" s="879"/>
      <c r="C30" s="665"/>
      <c r="D30" s="665"/>
      <c r="E30" s="478" t="s">
        <v>3587</v>
      </c>
      <c r="F30" s="665"/>
      <c r="G30" s="879"/>
      <c r="H30" s="665" t="s">
        <v>1423</v>
      </c>
      <c r="I30" s="1143"/>
      <c r="J30" s="879"/>
      <c r="K30" s="879"/>
      <c r="L30" s="879"/>
      <c r="M30" s="879"/>
      <c r="N30" s="878"/>
      <c r="O30" s="112"/>
      <c r="P30" s="112"/>
      <c r="Q30" s="112"/>
      <c r="R30" s="112"/>
    </row>
    <row r="31" spans="1:18" ht="42">
      <c r="A31" s="879"/>
      <c r="B31" s="879"/>
      <c r="C31" s="665"/>
      <c r="D31" s="665"/>
      <c r="E31" s="478" t="s">
        <v>3854</v>
      </c>
      <c r="F31" s="665"/>
      <c r="G31" s="879"/>
      <c r="H31" s="665" t="s">
        <v>1425</v>
      </c>
      <c r="I31" s="1143"/>
      <c r="J31" s="879"/>
      <c r="K31" s="879"/>
      <c r="L31" s="879"/>
      <c r="M31" s="879"/>
      <c r="N31" s="878"/>
      <c r="O31" s="112"/>
      <c r="P31" s="112"/>
      <c r="Q31" s="112"/>
      <c r="R31" s="112"/>
    </row>
    <row r="32" spans="1:18">
      <c r="A32" s="879"/>
      <c r="B32" s="879"/>
      <c r="C32" s="665"/>
      <c r="D32" s="665"/>
      <c r="E32" s="478" t="s">
        <v>3855</v>
      </c>
      <c r="F32" s="665"/>
      <c r="G32" s="879"/>
      <c r="H32" s="665" t="s">
        <v>3569</v>
      </c>
      <c r="I32" s="1143"/>
      <c r="J32" s="879"/>
      <c r="K32" s="879"/>
      <c r="L32" s="879"/>
      <c r="M32" s="879"/>
      <c r="N32" s="878"/>
      <c r="O32" s="112"/>
      <c r="P32" s="112"/>
      <c r="Q32" s="112"/>
      <c r="R32" s="112"/>
    </row>
    <row r="33" spans="1:18">
      <c r="A33" s="879"/>
      <c r="B33" s="879"/>
      <c r="C33" s="879"/>
      <c r="D33" s="665"/>
      <c r="E33" s="478"/>
      <c r="F33" s="665"/>
      <c r="G33" s="879"/>
      <c r="H33" s="665" t="s">
        <v>3588</v>
      </c>
      <c r="I33" s="1143">
        <v>5000</v>
      </c>
      <c r="J33" s="879"/>
      <c r="K33" s="879"/>
      <c r="L33" s="879"/>
      <c r="M33" s="879"/>
      <c r="N33" s="878"/>
      <c r="O33" s="112"/>
      <c r="P33" s="112"/>
      <c r="Q33" s="112"/>
      <c r="R33" s="112"/>
    </row>
    <row r="34" spans="1:18">
      <c r="A34" s="879"/>
      <c r="B34" s="879"/>
      <c r="C34" s="879"/>
      <c r="D34" s="665"/>
      <c r="E34" s="478"/>
      <c r="F34" s="665"/>
      <c r="G34" s="879"/>
      <c r="H34" s="665" t="s">
        <v>578</v>
      </c>
      <c r="I34" s="1143">
        <v>30000</v>
      </c>
      <c r="J34" s="879"/>
      <c r="K34" s="879"/>
      <c r="L34" s="879"/>
      <c r="M34" s="879"/>
      <c r="N34" s="878"/>
      <c r="O34" s="112"/>
      <c r="P34" s="112"/>
      <c r="Q34" s="112"/>
      <c r="R34" s="112"/>
    </row>
    <row r="35" spans="1:18">
      <c r="A35" s="879"/>
      <c r="B35" s="879"/>
      <c r="C35" s="879"/>
      <c r="D35" s="665"/>
      <c r="E35" s="478"/>
      <c r="F35" s="665"/>
      <c r="G35" s="879"/>
      <c r="H35" s="665" t="s">
        <v>577</v>
      </c>
      <c r="I35" s="1143">
        <v>10000</v>
      </c>
      <c r="J35" s="879"/>
      <c r="K35" s="879"/>
      <c r="L35" s="879"/>
      <c r="M35" s="879"/>
      <c r="N35" s="878"/>
      <c r="O35" s="112"/>
      <c r="P35" s="112"/>
      <c r="Q35" s="112"/>
      <c r="R35" s="112"/>
    </row>
    <row r="36" spans="1:18">
      <c r="A36" s="879"/>
      <c r="B36" s="879"/>
      <c r="C36" s="879"/>
      <c r="D36" s="665"/>
      <c r="E36" s="478"/>
      <c r="F36" s="665"/>
      <c r="G36" s="879"/>
      <c r="H36" s="665" t="s">
        <v>3589</v>
      </c>
      <c r="I36" s="1143">
        <v>2000</v>
      </c>
      <c r="J36" s="879"/>
      <c r="K36" s="879"/>
      <c r="L36" s="879"/>
      <c r="M36" s="879"/>
      <c r="N36" s="878"/>
      <c r="O36" s="112"/>
      <c r="P36" s="112"/>
      <c r="Q36" s="112"/>
      <c r="R36" s="112"/>
    </row>
    <row r="37" spans="1:18">
      <c r="A37" s="879"/>
      <c r="B37" s="879"/>
      <c r="C37" s="879"/>
      <c r="D37" s="665"/>
      <c r="E37" s="478" t="s">
        <v>3590</v>
      </c>
      <c r="F37" s="665"/>
      <c r="G37" s="879"/>
      <c r="H37" s="879"/>
      <c r="I37" s="1143"/>
      <c r="J37" s="879"/>
      <c r="K37" s="879"/>
      <c r="L37" s="879"/>
      <c r="M37" s="879"/>
      <c r="N37" s="878"/>
      <c r="O37" s="112"/>
      <c r="P37" s="112"/>
      <c r="Q37" s="112"/>
      <c r="R37" s="112"/>
    </row>
    <row r="38" spans="1:18">
      <c r="A38" s="879"/>
      <c r="B38" s="879"/>
      <c r="C38" s="879"/>
      <c r="D38" s="665"/>
      <c r="E38" s="478" t="s">
        <v>3591</v>
      </c>
      <c r="F38" s="665"/>
      <c r="G38" s="879"/>
      <c r="H38" s="879"/>
      <c r="I38" s="1143"/>
      <c r="J38" s="879"/>
      <c r="K38" s="879"/>
      <c r="L38" s="879"/>
      <c r="M38" s="879"/>
      <c r="N38" s="878"/>
      <c r="O38" s="112"/>
      <c r="P38" s="112"/>
      <c r="Q38" s="112"/>
      <c r="R38" s="112"/>
    </row>
    <row r="39" spans="1:18">
      <c r="A39" s="879"/>
      <c r="B39" s="879"/>
      <c r="C39" s="879"/>
      <c r="D39" s="665"/>
      <c r="E39" s="478" t="s">
        <v>3592</v>
      </c>
      <c r="F39" s="665" t="s">
        <v>3593</v>
      </c>
      <c r="G39" s="879"/>
      <c r="H39" s="879" t="s">
        <v>3574</v>
      </c>
      <c r="I39" s="1143">
        <v>30000</v>
      </c>
      <c r="J39" s="879" t="s">
        <v>901</v>
      </c>
      <c r="K39" s="879" t="s">
        <v>3594</v>
      </c>
      <c r="L39" s="879"/>
      <c r="M39" s="879"/>
      <c r="N39" s="878"/>
      <c r="O39" s="112"/>
      <c r="P39" s="112"/>
      <c r="Q39" s="112"/>
      <c r="R39" s="112"/>
    </row>
    <row r="40" spans="1:18" ht="42">
      <c r="A40" s="879"/>
      <c r="B40" s="879"/>
      <c r="C40" s="879"/>
      <c r="D40" s="665"/>
      <c r="E40" s="478" t="s">
        <v>3856</v>
      </c>
      <c r="F40" s="665" t="s">
        <v>340</v>
      </c>
      <c r="G40" s="879"/>
      <c r="H40" s="879"/>
      <c r="I40" s="1143"/>
      <c r="J40" s="879"/>
      <c r="K40" s="879"/>
      <c r="L40" s="879"/>
      <c r="M40" s="879"/>
      <c r="N40" s="878"/>
      <c r="O40" s="112"/>
      <c r="P40" s="112"/>
      <c r="Q40" s="112"/>
      <c r="R40" s="112"/>
    </row>
    <row r="41" spans="1:18">
      <c r="A41" s="879"/>
      <c r="B41" s="879"/>
      <c r="C41" s="879"/>
      <c r="D41" s="665"/>
      <c r="E41" s="478" t="s">
        <v>3595</v>
      </c>
      <c r="F41" s="665" t="s">
        <v>3596</v>
      </c>
      <c r="G41" s="879"/>
      <c r="H41" s="879" t="s">
        <v>3574</v>
      </c>
      <c r="I41" s="1143">
        <v>26000</v>
      </c>
      <c r="J41" s="879" t="s">
        <v>901</v>
      </c>
      <c r="K41" s="879" t="s">
        <v>3594</v>
      </c>
      <c r="L41" s="879"/>
      <c r="M41" s="879"/>
      <c r="N41" s="878"/>
      <c r="O41" s="112"/>
      <c r="P41" s="112"/>
      <c r="Q41" s="112"/>
      <c r="R41" s="112"/>
    </row>
    <row r="42" spans="1:18" ht="42">
      <c r="A42" s="879"/>
      <c r="B42" s="879"/>
      <c r="C42" s="879"/>
      <c r="D42" s="665"/>
      <c r="E42" s="478" t="s">
        <v>3597</v>
      </c>
      <c r="F42" s="665" t="s">
        <v>3593</v>
      </c>
      <c r="G42" s="879"/>
      <c r="H42" s="879"/>
      <c r="I42" s="1143"/>
      <c r="J42" s="879"/>
      <c r="K42" s="879"/>
      <c r="L42" s="879"/>
      <c r="M42" s="879"/>
      <c r="N42" s="878"/>
      <c r="O42" s="112"/>
      <c r="P42" s="112"/>
      <c r="Q42" s="112"/>
      <c r="R42" s="112"/>
    </row>
    <row r="43" spans="1:18">
      <c r="A43" s="879"/>
      <c r="B43" s="879"/>
      <c r="C43" s="879"/>
      <c r="D43" s="665"/>
      <c r="E43" s="478" t="s">
        <v>2708</v>
      </c>
      <c r="F43" s="665" t="s">
        <v>340</v>
      </c>
      <c r="G43" s="879"/>
      <c r="H43" s="879"/>
      <c r="I43" s="1143"/>
      <c r="J43" s="879"/>
      <c r="K43" s="879"/>
      <c r="L43" s="879"/>
      <c r="M43" s="879"/>
      <c r="N43" s="878"/>
      <c r="O43" s="112"/>
      <c r="P43" s="112"/>
      <c r="Q43" s="112"/>
      <c r="R43" s="112"/>
    </row>
    <row r="44" spans="1:18" ht="42">
      <c r="A44" s="879"/>
      <c r="B44" s="879"/>
      <c r="C44" s="879"/>
      <c r="D44" s="665"/>
      <c r="E44" s="665" t="s">
        <v>3598</v>
      </c>
      <c r="F44" s="879" t="s">
        <v>3599</v>
      </c>
      <c r="G44" s="879" t="s">
        <v>3600</v>
      </c>
      <c r="H44" s="665" t="s">
        <v>1421</v>
      </c>
      <c r="I44" s="1143"/>
      <c r="J44" s="879"/>
      <c r="K44" s="879"/>
      <c r="L44" s="879"/>
      <c r="M44" s="879"/>
      <c r="N44" s="878"/>
      <c r="O44" s="112"/>
      <c r="P44" s="112"/>
      <c r="Q44" s="112"/>
      <c r="R44" s="112"/>
    </row>
    <row r="45" spans="1:18">
      <c r="A45" s="879"/>
      <c r="B45" s="879"/>
      <c r="C45" s="879"/>
      <c r="D45" s="665"/>
      <c r="E45" s="665" t="s">
        <v>3601</v>
      </c>
      <c r="F45" s="879"/>
      <c r="G45" s="879"/>
      <c r="H45" s="665" t="s">
        <v>1423</v>
      </c>
      <c r="I45" s="1143"/>
      <c r="J45" s="879"/>
      <c r="K45" s="879"/>
      <c r="L45" s="879"/>
      <c r="M45" s="879"/>
      <c r="N45" s="878"/>
      <c r="O45" s="112"/>
      <c r="P45" s="112"/>
      <c r="Q45" s="112"/>
      <c r="R45" s="112"/>
    </row>
    <row r="46" spans="1:18">
      <c r="A46" s="879"/>
      <c r="B46" s="879"/>
      <c r="C46" s="879"/>
      <c r="D46" s="665"/>
      <c r="E46" s="665" t="s">
        <v>3602</v>
      </c>
      <c r="F46" s="879"/>
      <c r="G46" s="879"/>
      <c r="H46" s="665" t="s">
        <v>1425</v>
      </c>
      <c r="I46" s="1143"/>
      <c r="J46" s="879"/>
      <c r="K46" s="879"/>
      <c r="L46" s="879"/>
      <c r="M46" s="879"/>
      <c r="N46" s="878"/>
      <c r="O46" s="112"/>
      <c r="P46" s="112"/>
      <c r="Q46" s="112"/>
      <c r="R46" s="112"/>
    </row>
    <row r="47" spans="1:18">
      <c r="A47" s="879"/>
      <c r="B47" s="879"/>
      <c r="C47" s="879"/>
      <c r="D47" s="665"/>
      <c r="E47" s="665" t="s">
        <v>3603</v>
      </c>
      <c r="F47" s="879"/>
      <c r="G47" s="879"/>
      <c r="H47" s="665" t="s">
        <v>3604</v>
      </c>
      <c r="I47" s="1143">
        <v>9000</v>
      </c>
      <c r="J47" s="879"/>
      <c r="K47" s="879"/>
      <c r="L47" s="879"/>
      <c r="M47" s="879"/>
      <c r="N47" s="878"/>
      <c r="O47" s="112"/>
      <c r="P47" s="112"/>
      <c r="Q47" s="112"/>
      <c r="R47" s="112"/>
    </row>
    <row r="48" spans="1:18">
      <c r="A48" s="879"/>
      <c r="B48" s="879"/>
      <c r="C48" s="879"/>
      <c r="D48" s="665"/>
      <c r="E48" s="879"/>
      <c r="F48" s="879"/>
      <c r="G48" s="879"/>
      <c r="H48" s="665" t="s">
        <v>578</v>
      </c>
      <c r="I48" s="1143">
        <v>7900</v>
      </c>
      <c r="J48" s="879"/>
      <c r="K48" s="879"/>
      <c r="L48" s="879"/>
      <c r="M48" s="879"/>
      <c r="N48" s="878"/>
      <c r="O48" s="112"/>
      <c r="P48" s="112"/>
      <c r="Q48" s="112"/>
      <c r="R48" s="112"/>
    </row>
    <row r="49" spans="1:18">
      <c r="A49" s="879"/>
      <c r="B49" s="879"/>
      <c r="C49" s="879"/>
      <c r="D49" s="665"/>
      <c r="E49" s="879"/>
      <c r="F49" s="879"/>
      <c r="G49" s="879"/>
      <c r="H49" s="665" t="s">
        <v>3605</v>
      </c>
      <c r="I49" s="1143">
        <v>20000</v>
      </c>
      <c r="J49" s="879"/>
      <c r="K49" s="879"/>
      <c r="L49" s="879"/>
      <c r="M49" s="879"/>
      <c r="N49" s="878"/>
      <c r="O49" s="112"/>
      <c r="P49" s="112"/>
      <c r="Q49" s="112"/>
      <c r="R49" s="112"/>
    </row>
    <row r="50" spans="1:18" ht="42">
      <c r="A50" s="879"/>
      <c r="B50" s="879"/>
      <c r="C50" s="665"/>
      <c r="D50" s="665"/>
      <c r="E50" s="478" t="s">
        <v>3606</v>
      </c>
      <c r="F50" s="665" t="s">
        <v>516</v>
      </c>
      <c r="G50" s="879" t="s">
        <v>1428</v>
      </c>
      <c r="H50" s="665" t="s">
        <v>1421</v>
      </c>
      <c r="I50" s="1143">
        <v>28800</v>
      </c>
      <c r="J50" s="879" t="s">
        <v>599</v>
      </c>
      <c r="K50" s="879" t="s">
        <v>3304</v>
      </c>
      <c r="L50" s="879"/>
      <c r="M50" s="879"/>
      <c r="N50" s="878"/>
      <c r="O50" s="112"/>
      <c r="P50" s="112"/>
      <c r="Q50" s="112"/>
      <c r="R50" s="112"/>
    </row>
    <row r="51" spans="1:18">
      <c r="A51" s="879"/>
      <c r="B51" s="879"/>
      <c r="C51" s="478"/>
      <c r="D51" s="665"/>
      <c r="E51" s="665" t="s">
        <v>3607</v>
      </c>
      <c r="F51" s="665" t="s">
        <v>1419</v>
      </c>
      <c r="G51" s="665"/>
      <c r="H51" s="665" t="s">
        <v>1423</v>
      </c>
      <c r="I51" s="1143"/>
      <c r="J51" s="879"/>
      <c r="K51" s="879" t="s">
        <v>3608</v>
      </c>
      <c r="L51" s="879" t="s">
        <v>599</v>
      </c>
      <c r="M51" s="665" t="s">
        <v>599</v>
      </c>
      <c r="N51" s="878"/>
      <c r="O51" s="112"/>
      <c r="P51" s="112"/>
      <c r="Q51" s="112"/>
      <c r="R51" s="112"/>
    </row>
    <row r="52" spans="1:18">
      <c r="A52" s="879"/>
      <c r="B52" s="879"/>
      <c r="C52" s="478"/>
      <c r="D52" s="665"/>
      <c r="E52" s="665" t="s">
        <v>3609</v>
      </c>
      <c r="F52" s="665" t="s">
        <v>902</v>
      </c>
      <c r="G52" s="665"/>
      <c r="H52" s="665" t="s">
        <v>1425</v>
      </c>
      <c r="I52" s="1143"/>
      <c r="J52" s="879"/>
      <c r="K52" s="879"/>
      <c r="L52" s="879"/>
      <c r="M52" s="665" t="s">
        <v>599</v>
      </c>
      <c r="N52" s="878"/>
      <c r="O52" s="112"/>
      <c r="P52" s="112"/>
      <c r="Q52" s="112"/>
      <c r="R52" s="112"/>
    </row>
    <row r="53" spans="1:18">
      <c r="A53" s="879"/>
      <c r="B53" s="879"/>
      <c r="C53" s="665"/>
      <c r="D53" s="665"/>
      <c r="E53" s="665"/>
      <c r="F53" s="665"/>
      <c r="G53" s="665"/>
      <c r="H53" s="665" t="s">
        <v>1436</v>
      </c>
      <c r="I53" s="1143"/>
      <c r="J53" s="879"/>
      <c r="K53" s="879"/>
      <c r="L53" s="879"/>
      <c r="M53" s="879"/>
      <c r="N53" s="878"/>
      <c r="O53" s="112"/>
      <c r="P53" s="112"/>
      <c r="Q53" s="112"/>
      <c r="R53" s="112"/>
    </row>
    <row r="54" spans="1:18">
      <c r="A54" s="879"/>
      <c r="B54" s="879"/>
      <c r="C54" s="665"/>
      <c r="D54" s="665"/>
      <c r="E54" s="478"/>
      <c r="F54" s="665"/>
      <c r="G54" s="665"/>
      <c r="H54" s="665" t="s">
        <v>578</v>
      </c>
      <c r="I54" s="1143">
        <v>16800</v>
      </c>
      <c r="J54" s="879"/>
      <c r="K54" s="879"/>
      <c r="L54" s="879"/>
      <c r="M54" s="879"/>
      <c r="N54" s="878"/>
      <c r="O54" s="112"/>
      <c r="P54" s="112"/>
      <c r="Q54" s="112"/>
      <c r="R54" s="112"/>
    </row>
    <row r="55" spans="1:18">
      <c r="A55" s="879"/>
      <c r="B55" s="879"/>
      <c r="C55" s="665"/>
      <c r="D55" s="665"/>
      <c r="E55" s="478"/>
      <c r="F55" s="665"/>
      <c r="G55" s="665"/>
      <c r="H55" s="665" t="s">
        <v>1439</v>
      </c>
      <c r="I55" s="1143"/>
      <c r="J55" s="879"/>
      <c r="K55" s="879"/>
      <c r="L55" s="879"/>
      <c r="M55" s="879"/>
      <c r="N55" s="878"/>
      <c r="O55" s="112"/>
      <c r="P55" s="112"/>
      <c r="Q55" s="112"/>
      <c r="R55" s="112"/>
    </row>
    <row r="56" spans="1:18">
      <c r="A56" s="879"/>
      <c r="B56" s="879"/>
      <c r="C56" s="665"/>
      <c r="D56" s="665"/>
      <c r="E56" s="478"/>
      <c r="F56" s="665"/>
      <c r="G56" s="665"/>
      <c r="H56" s="478" t="s">
        <v>1440</v>
      </c>
      <c r="I56" s="1143"/>
      <c r="J56" s="879"/>
      <c r="K56" s="879"/>
      <c r="L56" s="879"/>
      <c r="M56" s="879"/>
      <c r="N56" s="878"/>
      <c r="O56" s="112"/>
      <c r="P56" s="112"/>
      <c r="Q56" s="112"/>
      <c r="R56" s="112"/>
    </row>
    <row r="57" spans="1:18">
      <c r="A57" s="879"/>
      <c r="B57" s="879"/>
      <c r="C57" s="879"/>
      <c r="D57" s="665"/>
      <c r="E57" s="478"/>
      <c r="F57" s="665"/>
      <c r="G57" s="665"/>
      <c r="H57" s="478" t="s">
        <v>1441</v>
      </c>
      <c r="I57" s="1143"/>
      <c r="J57" s="879"/>
      <c r="K57" s="879"/>
      <c r="L57" s="879"/>
      <c r="M57" s="879"/>
      <c r="N57" s="878"/>
      <c r="O57" s="112"/>
      <c r="P57" s="112"/>
      <c r="Q57" s="112"/>
      <c r="R57" s="112"/>
    </row>
    <row r="58" spans="1:18">
      <c r="A58" s="879"/>
      <c r="B58" s="879"/>
      <c r="C58" s="879"/>
      <c r="D58" s="665"/>
      <c r="E58" s="478"/>
      <c r="F58" s="665"/>
      <c r="G58" s="665"/>
      <c r="H58" s="665" t="s">
        <v>578</v>
      </c>
      <c r="I58" s="1143">
        <v>9600</v>
      </c>
      <c r="J58" s="879"/>
      <c r="K58" s="879"/>
      <c r="L58" s="879"/>
      <c r="M58" s="879"/>
      <c r="N58" s="878"/>
      <c r="O58" s="112"/>
      <c r="P58" s="112"/>
      <c r="Q58" s="112"/>
      <c r="R58" s="112"/>
    </row>
    <row r="59" spans="1:18">
      <c r="A59" s="879"/>
      <c r="B59" s="879"/>
      <c r="C59" s="879"/>
      <c r="D59" s="665"/>
      <c r="E59" s="478"/>
      <c r="F59" s="665"/>
      <c r="G59" s="665"/>
      <c r="H59" s="665" t="s">
        <v>1439</v>
      </c>
      <c r="I59" s="1143"/>
      <c r="J59" s="879"/>
      <c r="K59" s="879"/>
      <c r="L59" s="879"/>
      <c r="M59" s="879"/>
      <c r="N59" s="878"/>
      <c r="O59" s="112"/>
      <c r="P59" s="112"/>
      <c r="Q59" s="112"/>
      <c r="R59" s="112"/>
    </row>
    <row r="60" spans="1:18">
      <c r="A60" s="879"/>
      <c r="B60" s="879"/>
      <c r="C60" s="879"/>
      <c r="D60" s="665"/>
      <c r="E60" s="478"/>
      <c r="F60" s="665"/>
      <c r="G60" s="665"/>
      <c r="H60" s="478" t="s">
        <v>1442</v>
      </c>
      <c r="I60" s="1143"/>
      <c r="J60" s="879"/>
      <c r="K60" s="879"/>
      <c r="L60" s="879"/>
      <c r="M60" s="879"/>
      <c r="N60" s="878"/>
      <c r="O60" s="112"/>
      <c r="P60" s="112"/>
      <c r="Q60" s="112"/>
      <c r="R60" s="112"/>
    </row>
    <row r="61" spans="1:18">
      <c r="A61" s="879"/>
      <c r="B61" s="879"/>
      <c r="C61" s="879"/>
      <c r="D61" s="665"/>
      <c r="E61" s="478" t="s">
        <v>599</v>
      </c>
      <c r="F61" s="665"/>
      <c r="G61" s="665"/>
      <c r="H61" s="478" t="s">
        <v>1441</v>
      </c>
      <c r="I61" s="1143"/>
      <c r="J61" s="879"/>
      <c r="K61" s="879"/>
      <c r="L61" s="879"/>
      <c r="M61" s="879"/>
      <c r="N61" s="878"/>
      <c r="O61" s="112"/>
      <c r="P61" s="112"/>
      <c r="Q61" s="112"/>
      <c r="R61" s="112"/>
    </row>
    <row r="62" spans="1:18">
      <c r="A62" s="879"/>
      <c r="B62" s="879"/>
      <c r="C62" s="879"/>
      <c r="D62" s="665"/>
      <c r="E62" s="478" t="s">
        <v>599</v>
      </c>
      <c r="F62" s="665"/>
      <c r="G62" s="665"/>
      <c r="H62" s="478" t="s">
        <v>1437</v>
      </c>
      <c r="I62" s="1143">
        <v>2400</v>
      </c>
      <c r="J62" s="879"/>
      <c r="K62" s="879"/>
      <c r="L62" s="879"/>
      <c r="M62" s="879"/>
      <c r="N62" s="878"/>
      <c r="O62" s="112"/>
      <c r="P62" s="112"/>
      <c r="Q62" s="112"/>
      <c r="R62" s="112"/>
    </row>
    <row r="63" spans="1:18">
      <c r="A63" s="879"/>
      <c r="B63" s="879"/>
      <c r="C63" s="879"/>
      <c r="D63" s="665"/>
      <c r="E63" s="881"/>
      <c r="F63" s="665"/>
      <c r="G63" s="665"/>
      <c r="H63" s="478" t="s">
        <v>2710</v>
      </c>
      <c r="I63" s="1143"/>
      <c r="J63" s="879"/>
      <c r="K63" s="879"/>
      <c r="L63" s="879"/>
      <c r="M63" s="879"/>
      <c r="N63" s="878"/>
      <c r="O63" s="112"/>
      <c r="P63" s="112"/>
      <c r="Q63" s="112"/>
      <c r="R63" s="112"/>
    </row>
    <row r="64" spans="1:18">
      <c r="A64" s="879"/>
      <c r="B64" s="879"/>
      <c r="C64" s="879"/>
      <c r="D64" s="665"/>
      <c r="E64" s="478" t="s">
        <v>599</v>
      </c>
      <c r="F64" s="665"/>
      <c r="G64" s="665"/>
      <c r="H64" s="478" t="s">
        <v>1438</v>
      </c>
      <c r="I64" s="1143"/>
      <c r="J64" s="879"/>
      <c r="K64" s="879"/>
      <c r="L64" s="879"/>
      <c r="M64" s="879"/>
      <c r="N64" s="878"/>
      <c r="O64" s="112"/>
      <c r="P64" s="112"/>
      <c r="Q64" s="112"/>
      <c r="R64" s="112"/>
    </row>
    <row r="65" spans="1:18">
      <c r="A65" s="879"/>
      <c r="B65" s="879"/>
      <c r="C65" s="879"/>
      <c r="D65" s="665"/>
      <c r="E65" s="478" t="s">
        <v>599</v>
      </c>
      <c r="F65" s="665"/>
      <c r="G65" s="665"/>
      <c r="H65" s="478" t="s">
        <v>577</v>
      </c>
      <c r="I65" s="1143">
        <v>10000</v>
      </c>
      <c r="J65" s="879"/>
      <c r="K65" s="879"/>
      <c r="L65" s="879"/>
      <c r="M65" s="879"/>
      <c r="N65" s="878"/>
      <c r="O65" s="112"/>
      <c r="P65" s="112"/>
      <c r="Q65" s="112"/>
      <c r="R65" s="112"/>
    </row>
    <row r="66" spans="1:18">
      <c r="A66" s="879"/>
      <c r="B66" s="879"/>
      <c r="C66" s="665"/>
      <c r="D66" s="665"/>
      <c r="E66" s="478" t="s">
        <v>3610</v>
      </c>
      <c r="F66" s="665" t="s">
        <v>516</v>
      </c>
      <c r="G66" s="879" t="s">
        <v>1428</v>
      </c>
      <c r="H66" s="665" t="s">
        <v>1421</v>
      </c>
      <c r="I66" s="1143">
        <v>28800</v>
      </c>
      <c r="J66" s="879" t="s">
        <v>599</v>
      </c>
      <c r="K66" s="879" t="s">
        <v>3304</v>
      </c>
      <c r="L66" s="879"/>
      <c r="M66" s="879"/>
      <c r="N66" s="878"/>
      <c r="O66" s="112"/>
      <c r="P66" s="112"/>
      <c r="Q66" s="112"/>
      <c r="R66" s="112"/>
    </row>
    <row r="67" spans="1:18">
      <c r="A67" s="879"/>
      <c r="B67" s="879"/>
      <c r="C67" s="478"/>
      <c r="D67" s="665"/>
      <c r="E67" s="478" t="s">
        <v>3611</v>
      </c>
      <c r="F67" s="665" t="s">
        <v>1419</v>
      </c>
      <c r="G67" s="665"/>
      <c r="H67" s="665" t="s">
        <v>1423</v>
      </c>
      <c r="I67" s="1143"/>
      <c r="J67" s="879"/>
      <c r="K67" s="879" t="s">
        <v>3608</v>
      </c>
      <c r="L67" s="879" t="s">
        <v>599</v>
      </c>
      <c r="M67" s="665" t="s">
        <v>599</v>
      </c>
      <c r="N67" s="878"/>
      <c r="O67" s="112"/>
      <c r="P67" s="112"/>
      <c r="Q67" s="112"/>
      <c r="R67" s="112"/>
    </row>
    <row r="68" spans="1:18">
      <c r="A68" s="879"/>
      <c r="B68" s="879"/>
      <c r="C68" s="478"/>
      <c r="D68" s="665"/>
      <c r="E68" s="478"/>
      <c r="F68" s="665" t="s">
        <v>902</v>
      </c>
      <c r="G68" s="665"/>
      <c r="H68" s="665" t="s">
        <v>1425</v>
      </c>
      <c r="I68" s="1143"/>
      <c r="J68" s="879"/>
      <c r="K68" s="879"/>
      <c r="L68" s="879"/>
      <c r="M68" s="665" t="s">
        <v>599</v>
      </c>
      <c r="N68" s="878"/>
      <c r="O68" s="112"/>
      <c r="P68" s="112"/>
      <c r="Q68" s="112"/>
      <c r="R68" s="112"/>
    </row>
    <row r="69" spans="1:18">
      <c r="A69" s="879"/>
      <c r="B69" s="879"/>
      <c r="C69" s="665"/>
      <c r="D69" s="665"/>
      <c r="E69" s="478"/>
      <c r="F69" s="665"/>
      <c r="G69" s="665"/>
      <c r="H69" s="665" t="s">
        <v>1436</v>
      </c>
      <c r="I69" s="1143"/>
      <c r="J69" s="879"/>
      <c r="K69" s="879"/>
      <c r="L69" s="879"/>
      <c r="M69" s="879"/>
      <c r="N69" s="878"/>
      <c r="O69" s="112"/>
      <c r="P69" s="112"/>
      <c r="Q69" s="112"/>
      <c r="R69" s="112"/>
    </row>
    <row r="70" spans="1:18">
      <c r="A70" s="879"/>
      <c r="B70" s="879"/>
      <c r="C70" s="665"/>
      <c r="D70" s="665"/>
      <c r="E70" s="478"/>
      <c r="F70" s="665"/>
      <c r="G70" s="665"/>
      <c r="H70" s="665" t="s">
        <v>578</v>
      </c>
      <c r="I70" s="1143">
        <v>16800</v>
      </c>
      <c r="J70" s="879"/>
      <c r="K70" s="879"/>
      <c r="L70" s="879"/>
      <c r="M70" s="879"/>
      <c r="N70" s="878"/>
      <c r="O70" s="112"/>
      <c r="P70" s="112"/>
      <c r="Q70" s="112"/>
      <c r="R70" s="112"/>
    </row>
    <row r="71" spans="1:18">
      <c r="A71" s="879"/>
      <c r="B71" s="879"/>
      <c r="C71" s="665"/>
      <c r="D71" s="665"/>
      <c r="E71" s="478"/>
      <c r="F71" s="665"/>
      <c r="G71" s="665"/>
      <c r="H71" s="665" t="s">
        <v>1439</v>
      </c>
      <c r="I71" s="1143"/>
      <c r="J71" s="879"/>
      <c r="K71" s="879"/>
      <c r="L71" s="879"/>
      <c r="M71" s="879"/>
      <c r="N71" s="878"/>
      <c r="O71" s="112"/>
      <c r="P71" s="112"/>
      <c r="Q71" s="112"/>
      <c r="R71" s="112"/>
    </row>
    <row r="72" spans="1:18">
      <c r="A72" s="879"/>
      <c r="B72" s="879"/>
      <c r="C72" s="665"/>
      <c r="D72" s="665"/>
      <c r="E72" s="478"/>
      <c r="F72" s="665"/>
      <c r="G72" s="665"/>
      <c r="H72" s="478" t="s">
        <v>1440</v>
      </c>
      <c r="I72" s="1143"/>
      <c r="J72" s="879"/>
      <c r="K72" s="879"/>
      <c r="L72" s="879"/>
      <c r="M72" s="879"/>
      <c r="N72" s="878"/>
      <c r="O72" s="112"/>
      <c r="P72" s="112"/>
      <c r="Q72" s="112"/>
      <c r="R72" s="112"/>
    </row>
    <row r="73" spans="1:18">
      <c r="A73" s="879"/>
      <c r="B73" s="879"/>
      <c r="C73" s="879"/>
      <c r="D73" s="665"/>
      <c r="E73" s="478"/>
      <c r="F73" s="665"/>
      <c r="G73" s="665"/>
      <c r="H73" s="478" t="s">
        <v>1441</v>
      </c>
      <c r="I73" s="1143"/>
      <c r="J73" s="879"/>
      <c r="K73" s="879"/>
      <c r="L73" s="879"/>
      <c r="M73" s="879"/>
      <c r="N73" s="878"/>
      <c r="O73" s="112"/>
      <c r="P73" s="112"/>
      <c r="Q73" s="112"/>
      <c r="R73" s="112"/>
    </row>
    <row r="74" spans="1:18">
      <c r="A74" s="879"/>
      <c r="B74" s="879"/>
      <c r="C74" s="879"/>
      <c r="D74" s="665"/>
      <c r="E74" s="478"/>
      <c r="F74" s="665"/>
      <c r="G74" s="665"/>
      <c r="H74" s="665" t="s">
        <v>578</v>
      </c>
      <c r="I74" s="1143">
        <v>9600</v>
      </c>
      <c r="J74" s="879"/>
      <c r="K74" s="879"/>
      <c r="L74" s="879"/>
      <c r="M74" s="879"/>
      <c r="N74" s="878"/>
      <c r="O74" s="112"/>
      <c r="P74" s="112"/>
      <c r="Q74" s="112"/>
      <c r="R74" s="112"/>
    </row>
    <row r="75" spans="1:18">
      <c r="A75" s="879"/>
      <c r="B75" s="879"/>
      <c r="C75" s="879"/>
      <c r="D75" s="665"/>
      <c r="E75" s="478"/>
      <c r="F75" s="665"/>
      <c r="G75" s="665"/>
      <c r="H75" s="665" t="s">
        <v>1439</v>
      </c>
      <c r="I75" s="1143"/>
      <c r="J75" s="879"/>
      <c r="K75" s="879"/>
      <c r="L75" s="879"/>
      <c r="M75" s="879"/>
      <c r="N75" s="878"/>
      <c r="O75" s="112"/>
      <c r="P75" s="112"/>
      <c r="Q75" s="112"/>
      <c r="R75" s="112"/>
    </row>
    <row r="76" spans="1:18">
      <c r="A76" s="879"/>
      <c r="B76" s="879"/>
      <c r="C76" s="879"/>
      <c r="D76" s="665"/>
      <c r="E76" s="478"/>
      <c r="F76" s="665"/>
      <c r="G76" s="665"/>
      <c r="H76" s="478" t="s">
        <v>1442</v>
      </c>
      <c r="I76" s="1143"/>
      <c r="J76" s="879"/>
      <c r="K76" s="879"/>
      <c r="L76" s="879"/>
      <c r="M76" s="879"/>
      <c r="N76" s="878"/>
      <c r="O76" s="112"/>
      <c r="P76" s="112"/>
      <c r="Q76" s="112"/>
      <c r="R76" s="112"/>
    </row>
    <row r="77" spans="1:18">
      <c r="A77" s="879"/>
      <c r="B77" s="879"/>
      <c r="C77" s="879"/>
      <c r="D77" s="665"/>
      <c r="E77" s="478" t="s">
        <v>599</v>
      </c>
      <c r="F77" s="665"/>
      <c r="G77" s="665"/>
      <c r="H77" s="478" t="s">
        <v>1441</v>
      </c>
      <c r="I77" s="1143"/>
      <c r="J77" s="879"/>
      <c r="K77" s="879"/>
      <c r="L77" s="879"/>
      <c r="M77" s="879"/>
      <c r="N77" s="878"/>
      <c r="O77" s="112"/>
      <c r="P77" s="112"/>
      <c r="Q77" s="112"/>
      <c r="R77" s="112"/>
    </row>
    <row r="78" spans="1:18">
      <c r="A78" s="879"/>
      <c r="B78" s="879"/>
      <c r="C78" s="879"/>
      <c r="D78" s="665"/>
      <c r="E78" s="478" t="s">
        <v>599</v>
      </c>
      <c r="F78" s="665"/>
      <c r="G78" s="665"/>
      <c r="H78" s="478" t="s">
        <v>1437</v>
      </c>
      <c r="I78" s="1143">
        <v>2400</v>
      </c>
      <c r="J78" s="879"/>
      <c r="K78" s="879"/>
      <c r="L78" s="879"/>
      <c r="M78" s="879"/>
      <c r="N78" s="878"/>
      <c r="O78" s="112"/>
      <c r="P78" s="112"/>
      <c r="Q78" s="112"/>
      <c r="R78" s="112"/>
    </row>
    <row r="79" spans="1:18">
      <c r="A79" s="879"/>
      <c r="B79" s="879"/>
      <c r="C79" s="879"/>
      <c r="D79" s="665"/>
      <c r="E79" s="881"/>
      <c r="F79" s="665"/>
      <c r="G79" s="665"/>
      <c r="H79" s="478" t="s">
        <v>2710</v>
      </c>
      <c r="I79" s="1143"/>
      <c r="J79" s="879"/>
      <c r="K79" s="879"/>
      <c r="L79" s="879"/>
      <c r="M79" s="879"/>
      <c r="N79" s="878"/>
      <c r="O79" s="112"/>
      <c r="P79" s="112"/>
      <c r="Q79" s="112"/>
      <c r="R79" s="112"/>
    </row>
    <row r="80" spans="1:18">
      <c r="A80" s="879"/>
      <c r="B80" s="879"/>
      <c r="C80" s="879"/>
      <c r="D80" s="665"/>
      <c r="E80" s="478" t="s">
        <v>599</v>
      </c>
      <c r="F80" s="665"/>
      <c r="G80" s="665"/>
      <c r="H80" s="478" t="s">
        <v>1438</v>
      </c>
      <c r="I80" s="1143"/>
      <c r="J80" s="879"/>
      <c r="K80" s="879"/>
      <c r="L80" s="879"/>
      <c r="M80" s="879"/>
      <c r="N80" s="878"/>
      <c r="O80" s="112"/>
      <c r="P80" s="112"/>
      <c r="Q80" s="112"/>
      <c r="R80" s="112"/>
    </row>
    <row r="81" spans="1:18">
      <c r="A81" s="879"/>
      <c r="B81" s="879"/>
      <c r="C81" s="879"/>
      <c r="D81" s="665"/>
      <c r="E81" s="478" t="s">
        <v>599</v>
      </c>
      <c r="F81" s="665"/>
      <c r="G81" s="665"/>
      <c r="H81" s="478" t="s">
        <v>577</v>
      </c>
      <c r="I81" s="1143">
        <v>10000</v>
      </c>
      <c r="J81" s="879"/>
      <c r="K81" s="879"/>
      <c r="L81" s="879"/>
      <c r="M81" s="879"/>
      <c r="N81" s="878"/>
      <c r="O81" s="112"/>
      <c r="P81" s="112"/>
      <c r="Q81" s="112"/>
      <c r="R81" s="112"/>
    </row>
    <row r="82" spans="1:18" ht="29.25" customHeight="1">
      <c r="A82" s="879"/>
      <c r="B82" s="879"/>
      <c r="C82" s="879"/>
      <c r="D82" s="665"/>
      <c r="E82" s="478" t="s">
        <v>3857</v>
      </c>
      <c r="F82" s="879" t="s">
        <v>3612</v>
      </c>
      <c r="G82" s="879"/>
      <c r="H82" s="879" t="s">
        <v>1062</v>
      </c>
      <c r="I82" s="1143"/>
      <c r="J82" s="879"/>
      <c r="K82" s="879"/>
      <c r="L82" s="879"/>
      <c r="M82" s="879"/>
      <c r="N82" s="878"/>
      <c r="O82" s="112"/>
      <c r="P82" s="112"/>
      <c r="Q82" s="112"/>
      <c r="R82" s="112"/>
    </row>
    <row r="83" spans="1:18">
      <c r="A83" s="879"/>
      <c r="B83" s="879"/>
      <c r="C83" s="879"/>
      <c r="D83" s="665"/>
      <c r="E83" s="478" t="s">
        <v>3613</v>
      </c>
      <c r="F83" s="879" t="s">
        <v>3614</v>
      </c>
      <c r="G83" s="879"/>
      <c r="H83" s="879"/>
      <c r="I83" s="1143"/>
      <c r="J83" s="879"/>
      <c r="K83" s="879"/>
      <c r="L83" s="879"/>
      <c r="M83" s="879"/>
      <c r="N83" s="878"/>
      <c r="O83" s="112"/>
      <c r="P83" s="112"/>
      <c r="Q83" s="112"/>
      <c r="R83" s="112"/>
    </row>
    <row r="84" spans="1:18">
      <c r="A84" s="879"/>
      <c r="B84" s="879"/>
      <c r="C84" s="879"/>
      <c r="D84" s="665"/>
      <c r="E84" s="879" t="s">
        <v>3615</v>
      </c>
      <c r="F84" s="879" t="s">
        <v>3616</v>
      </c>
      <c r="G84" s="879"/>
      <c r="H84" s="879"/>
      <c r="I84" s="1143"/>
      <c r="J84" s="879"/>
      <c r="K84" s="879"/>
      <c r="L84" s="879"/>
      <c r="M84" s="879"/>
      <c r="N84" s="878"/>
      <c r="O84" s="112"/>
      <c r="P84" s="112"/>
      <c r="Q84" s="112"/>
      <c r="R84" s="112"/>
    </row>
    <row r="85" spans="1:18">
      <c r="A85" s="879"/>
      <c r="B85" s="879"/>
      <c r="C85" s="879"/>
      <c r="D85" s="665"/>
      <c r="E85" s="879" t="s">
        <v>3617</v>
      </c>
      <c r="F85" s="879" t="s">
        <v>104</v>
      </c>
      <c r="G85" s="879"/>
      <c r="H85" s="879"/>
      <c r="I85" s="1143"/>
      <c r="J85" s="879"/>
      <c r="K85" s="879"/>
      <c r="L85" s="879"/>
      <c r="M85" s="879"/>
      <c r="N85" s="878"/>
      <c r="O85" s="112"/>
      <c r="P85" s="112"/>
      <c r="Q85" s="112"/>
      <c r="R85" s="112"/>
    </row>
    <row r="86" spans="1:18">
      <c r="A86" s="879"/>
      <c r="B86" s="879"/>
      <c r="C86" s="879"/>
      <c r="D86" s="665"/>
      <c r="E86" s="879"/>
      <c r="F86" s="879" t="s">
        <v>541</v>
      </c>
      <c r="G86" s="879"/>
      <c r="H86" s="879"/>
      <c r="I86" s="1143"/>
      <c r="J86" s="879"/>
      <c r="K86" s="879"/>
      <c r="L86" s="879"/>
      <c r="M86" s="879"/>
      <c r="N86" s="878"/>
      <c r="O86" s="112"/>
      <c r="P86" s="112"/>
      <c r="Q86" s="112"/>
      <c r="R86" s="112"/>
    </row>
    <row r="87" spans="1:18">
      <c r="A87" s="879"/>
      <c r="B87" s="879"/>
      <c r="C87" s="665"/>
      <c r="D87" s="665"/>
      <c r="E87" s="665" t="s">
        <v>3618</v>
      </c>
      <c r="F87" s="665" t="s">
        <v>516</v>
      </c>
      <c r="G87" s="879" t="s">
        <v>1428</v>
      </c>
      <c r="H87" s="665" t="s">
        <v>1421</v>
      </c>
      <c r="I87" s="1143">
        <v>28800</v>
      </c>
      <c r="J87" s="879" t="s">
        <v>599</v>
      </c>
      <c r="K87" s="879" t="s">
        <v>3304</v>
      </c>
      <c r="L87" s="879"/>
      <c r="M87" s="879"/>
      <c r="N87" s="878"/>
      <c r="O87" s="112"/>
      <c r="P87" s="112"/>
      <c r="Q87" s="112"/>
      <c r="R87" s="112"/>
    </row>
    <row r="88" spans="1:18">
      <c r="A88" s="879"/>
      <c r="B88" s="879"/>
      <c r="C88" s="478"/>
      <c r="D88" s="665"/>
      <c r="E88" s="665" t="s">
        <v>3619</v>
      </c>
      <c r="F88" s="665" t="s">
        <v>1419</v>
      </c>
      <c r="G88" s="665"/>
      <c r="H88" s="665" t="s">
        <v>1423</v>
      </c>
      <c r="I88" s="1143"/>
      <c r="J88" s="879"/>
      <c r="K88" s="879" t="s">
        <v>3608</v>
      </c>
      <c r="L88" s="879" t="s">
        <v>599</v>
      </c>
      <c r="M88" s="665" t="s">
        <v>599</v>
      </c>
      <c r="N88" s="878"/>
      <c r="O88" s="112"/>
      <c r="P88" s="112"/>
      <c r="Q88" s="112"/>
      <c r="R88" s="112"/>
    </row>
    <row r="89" spans="1:18">
      <c r="A89" s="879"/>
      <c r="B89" s="879"/>
      <c r="C89" s="478"/>
      <c r="D89" s="665"/>
      <c r="E89" s="665" t="s">
        <v>3620</v>
      </c>
      <c r="F89" s="665" t="s">
        <v>902</v>
      </c>
      <c r="G89" s="665"/>
      <c r="H89" s="665" t="s">
        <v>1425</v>
      </c>
      <c r="I89" s="1143"/>
      <c r="J89" s="879"/>
      <c r="K89" s="879"/>
      <c r="L89" s="879"/>
      <c r="M89" s="665" t="s">
        <v>599</v>
      </c>
      <c r="N89" s="878"/>
      <c r="O89" s="112"/>
      <c r="P89" s="112"/>
      <c r="Q89" s="112"/>
      <c r="R89" s="112"/>
    </row>
    <row r="90" spans="1:18">
      <c r="A90" s="879"/>
      <c r="B90" s="879"/>
      <c r="C90" s="665"/>
      <c r="D90" s="665"/>
      <c r="E90" s="665" t="s">
        <v>3621</v>
      </c>
      <c r="F90" s="665"/>
      <c r="G90" s="665"/>
      <c r="H90" s="665" t="s">
        <v>1436</v>
      </c>
      <c r="I90" s="1143"/>
      <c r="J90" s="879"/>
      <c r="K90" s="879"/>
      <c r="L90" s="879"/>
      <c r="M90" s="879"/>
      <c r="N90" s="878"/>
      <c r="O90" s="112"/>
      <c r="P90" s="112"/>
      <c r="Q90" s="112"/>
      <c r="R90" s="112"/>
    </row>
    <row r="91" spans="1:18">
      <c r="A91" s="879"/>
      <c r="B91" s="879"/>
      <c r="C91" s="665"/>
      <c r="D91" s="665"/>
      <c r="E91" s="665" t="s">
        <v>2708</v>
      </c>
      <c r="F91" s="665"/>
      <c r="G91" s="665"/>
      <c r="H91" s="665" t="s">
        <v>578</v>
      </c>
      <c r="I91" s="1143">
        <v>16800</v>
      </c>
      <c r="J91" s="879"/>
      <c r="K91" s="879"/>
      <c r="L91" s="879"/>
      <c r="M91" s="879"/>
      <c r="N91" s="878"/>
      <c r="O91" s="112"/>
      <c r="P91" s="112"/>
      <c r="Q91" s="112"/>
      <c r="R91" s="112"/>
    </row>
    <row r="92" spans="1:18">
      <c r="A92" s="879"/>
      <c r="B92" s="879"/>
      <c r="C92" s="665"/>
      <c r="D92" s="665"/>
      <c r="E92" s="478" t="s">
        <v>3622</v>
      </c>
      <c r="F92" s="665"/>
      <c r="G92" s="665"/>
      <c r="H92" s="665" t="s">
        <v>1439</v>
      </c>
      <c r="I92" s="1143"/>
      <c r="J92" s="879"/>
      <c r="K92" s="879"/>
      <c r="L92" s="879"/>
      <c r="M92" s="879"/>
      <c r="N92" s="878"/>
      <c r="O92" s="112"/>
      <c r="P92" s="112"/>
      <c r="Q92" s="112"/>
      <c r="R92" s="112"/>
    </row>
    <row r="93" spans="1:18">
      <c r="A93" s="879"/>
      <c r="B93" s="879"/>
      <c r="C93" s="665"/>
      <c r="D93" s="665"/>
      <c r="E93" s="478"/>
      <c r="F93" s="665"/>
      <c r="G93" s="665"/>
      <c r="H93" s="478" t="s">
        <v>1440</v>
      </c>
      <c r="I93" s="1143"/>
      <c r="J93" s="879"/>
      <c r="K93" s="879"/>
      <c r="L93" s="879"/>
      <c r="M93" s="879"/>
      <c r="N93" s="878"/>
      <c r="O93" s="112"/>
      <c r="P93" s="112"/>
      <c r="Q93" s="112"/>
      <c r="R93" s="112"/>
    </row>
    <row r="94" spans="1:18">
      <c r="A94" s="879"/>
      <c r="B94" s="879"/>
      <c r="C94" s="879"/>
      <c r="D94" s="665"/>
      <c r="E94" s="478"/>
      <c r="F94" s="665"/>
      <c r="G94" s="665"/>
      <c r="H94" s="478" t="s">
        <v>1441</v>
      </c>
      <c r="I94" s="1143"/>
      <c r="J94" s="879"/>
      <c r="K94" s="879"/>
      <c r="L94" s="879"/>
      <c r="M94" s="879"/>
      <c r="N94" s="878"/>
      <c r="O94" s="112"/>
      <c r="P94" s="112"/>
      <c r="Q94" s="112"/>
      <c r="R94" s="112"/>
    </row>
    <row r="95" spans="1:18">
      <c r="A95" s="879"/>
      <c r="B95" s="879"/>
      <c r="C95" s="879"/>
      <c r="D95" s="665"/>
      <c r="E95" s="478"/>
      <c r="F95" s="665"/>
      <c r="G95" s="665"/>
      <c r="H95" s="665" t="s">
        <v>578</v>
      </c>
      <c r="I95" s="1143">
        <v>9600</v>
      </c>
      <c r="J95" s="879"/>
      <c r="K95" s="879"/>
      <c r="L95" s="879"/>
      <c r="M95" s="879"/>
      <c r="N95" s="878"/>
      <c r="O95" s="112"/>
      <c r="P95" s="112"/>
      <c r="Q95" s="112"/>
      <c r="R95" s="112"/>
    </row>
    <row r="96" spans="1:18">
      <c r="A96" s="879"/>
      <c r="B96" s="879"/>
      <c r="C96" s="879"/>
      <c r="D96" s="665"/>
      <c r="E96" s="478"/>
      <c r="F96" s="665"/>
      <c r="G96" s="665"/>
      <c r="H96" s="665" t="s">
        <v>1439</v>
      </c>
      <c r="I96" s="1143"/>
      <c r="J96" s="879"/>
      <c r="K96" s="879"/>
      <c r="L96" s="879"/>
      <c r="M96" s="879"/>
      <c r="N96" s="878"/>
      <c r="O96" s="112"/>
      <c r="P96" s="112"/>
      <c r="Q96" s="112"/>
      <c r="R96" s="112"/>
    </row>
    <row r="97" spans="1:18">
      <c r="A97" s="879"/>
      <c r="B97" s="879"/>
      <c r="C97" s="879"/>
      <c r="D97" s="665"/>
      <c r="E97" s="478"/>
      <c r="F97" s="665"/>
      <c r="G97" s="665"/>
      <c r="H97" s="478" t="s">
        <v>1442</v>
      </c>
      <c r="I97" s="1143"/>
      <c r="J97" s="879"/>
      <c r="K97" s="879"/>
      <c r="L97" s="879"/>
      <c r="M97" s="879"/>
      <c r="N97" s="878"/>
      <c r="O97" s="112"/>
      <c r="P97" s="112"/>
      <c r="Q97" s="112"/>
      <c r="R97" s="112"/>
    </row>
    <row r="98" spans="1:18">
      <c r="A98" s="879"/>
      <c r="B98" s="879"/>
      <c r="C98" s="879"/>
      <c r="D98" s="665"/>
      <c r="E98" s="478" t="s">
        <v>599</v>
      </c>
      <c r="F98" s="665"/>
      <c r="G98" s="665"/>
      <c r="H98" s="478" t="s">
        <v>1441</v>
      </c>
      <c r="I98" s="1143"/>
      <c r="J98" s="879"/>
      <c r="K98" s="879"/>
      <c r="L98" s="879"/>
      <c r="M98" s="879"/>
      <c r="N98" s="878"/>
      <c r="O98" s="112"/>
      <c r="P98" s="112"/>
      <c r="Q98" s="112"/>
      <c r="R98" s="112"/>
    </row>
    <row r="99" spans="1:18">
      <c r="A99" s="879"/>
      <c r="B99" s="879"/>
      <c r="C99" s="879"/>
      <c r="D99" s="665"/>
      <c r="E99" s="478" t="s">
        <v>599</v>
      </c>
      <c r="F99" s="665"/>
      <c r="G99" s="665"/>
      <c r="H99" s="478" t="s">
        <v>1437</v>
      </c>
      <c r="I99" s="1143">
        <v>2400</v>
      </c>
      <c r="J99" s="879"/>
      <c r="K99" s="879"/>
      <c r="L99" s="879"/>
      <c r="M99" s="879"/>
      <c r="N99" s="878"/>
      <c r="O99" s="112"/>
      <c r="P99" s="112"/>
      <c r="Q99" s="112"/>
      <c r="R99" s="112"/>
    </row>
    <row r="100" spans="1:18">
      <c r="A100" s="879"/>
      <c r="B100" s="879"/>
      <c r="C100" s="879"/>
      <c r="D100" s="665"/>
      <c r="E100" s="881"/>
      <c r="F100" s="665"/>
      <c r="G100" s="665"/>
      <c r="H100" s="478" t="s">
        <v>2710</v>
      </c>
      <c r="I100" s="1143"/>
      <c r="J100" s="879"/>
      <c r="K100" s="879"/>
      <c r="L100" s="879"/>
      <c r="M100" s="879"/>
      <c r="N100" s="878"/>
      <c r="O100" s="112"/>
      <c r="P100" s="112"/>
      <c r="Q100" s="112"/>
      <c r="R100" s="112"/>
    </row>
    <row r="101" spans="1:18">
      <c r="A101" s="879"/>
      <c r="B101" s="879"/>
      <c r="C101" s="879"/>
      <c r="D101" s="665"/>
      <c r="E101" s="478" t="s">
        <v>599</v>
      </c>
      <c r="F101" s="665"/>
      <c r="G101" s="665"/>
      <c r="H101" s="478" t="s">
        <v>1438</v>
      </c>
      <c r="I101" s="1143"/>
      <c r="J101" s="879"/>
      <c r="K101" s="879"/>
      <c r="L101" s="879"/>
      <c r="M101" s="879"/>
      <c r="N101" s="878"/>
      <c r="O101" s="112"/>
      <c r="P101" s="112"/>
      <c r="Q101" s="112"/>
      <c r="R101" s="112"/>
    </row>
    <row r="102" spans="1:18">
      <c r="A102" s="879"/>
      <c r="B102" s="879"/>
      <c r="C102" s="879"/>
      <c r="D102" s="665"/>
      <c r="E102" s="478" t="s">
        <v>599</v>
      </c>
      <c r="F102" s="665"/>
      <c r="G102" s="665"/>
      <c r="H102" s="478" t="s">
        <v>577</v>
      </c>
      <c r="I102" s="1143">
        <v>10000</v>
      </c>
      <c r="J102" s="879"/>
      <c r="K102" s="879"/>
      <c r="L102" s="879"/>
      <c r="M102" s="879"/>
      <c r="N102" s="878"/>
      <c r="O102" s="112"/>
      <c r="P102" s="112"/>
      <c r="Q102" s="112"/>
      <c r="R102" s="112"/>
    </row>
    <row r="103" spans="1:18">
      <c r="A103" s="879"/>
      <c r="B103" s="879"/>
      <c r="C103" s="879"/>
      <c r="D103" s="665"/>
      <c r="E103" s="665" t="s">
        <v>3623</v>
      </c>
      <c r="F103" s="879"/>
      <c r="G103" s="879"/>
      <c r="H103" s="879" t="s">
        <v>1062</v>
      </c>
      <c r="I103" s="1143"/>
      <c r="J103" s="879"/>
      <c r="K103" s="879"/>
      <c r="L103" s="879"/>
      <c r="M103" s="879"/>
      <c r="N103" s="878"/>
      <c r="O103" s="112"/>
      <c r="P103" s="112"/>
      <c r="Q103" s="112"/>
      <c r="R103" s="112"/>
    </row>
    <row r="104" spans="1:18">
      <c r="A104" s="879"/>
      <c r="B104" s="879"/>
      <c r="C104" s="879"/>
      <c r="D104" s="665"/>
      <c r="E104" s="665" t="s">
        <v>3624</v>
      </c>
      <c r="F104" s="879"/>
      <c r="G104" s="879"/>
      <c r="H104" s="879"/>
      <c r="I104" s="1143"/>
      <c r="J104" s="879"/>
      <c r="K104" s="879"/>
      <c r="L104" s="879"/>
      <c r="M104" s="879"/>
      <c r="N104" s="878"/>
      <c r="O104" s="112"/>
      <c r="P104" s="112"/>
      <c r="Q104" s="112"/>
      <c r="R104" s="112"/>
    </row>
    <row r="105" spans="1:18">
      <c r="A105" s="879"/>
      <c r="B105" s="879"/>
      <c r="C105" s="879"/>
      <c r="D105" s="665"/>
      <c r="E105" s="665" t="s">
        <v>4065</v>
      </c>
      <c r="F105" s="879"/>
      <c r="G105" s="879"/>
      <c r="H105" s="879"/>
      <c r="I105" s="1143"/>
      <c r="J105" s="879"/>
      <c r="K105" s="879"/>
      <c r="L105" s="879"/>
      <c r="M105" s="879"/>
      <c r="N105" s="878"/>
      <c r="O105" s="112"/>
      <c r="P105" s="112"/>
      <c r="Q105" s="112"/>
      <c r="R105" s="112"/>
    </row>
    <row r="106" spans="1:18" ht="42">
      <c r="A106" s="879"/>
      <c r="B106" s="879"/>
      <c r="C106" s="879"/>
      <c r="D106" s="665"/>
      <c r="E106" s="665" t="s">
        <v>3625</v>
      </c>
      <c r="F106" s="879"/>
      <c r="G106" s="879"/>
      <c r="H106" s="879"/>
      <c r="I106" s="1143"/>
      <c r="J106" s="879"/>
      <c r="K106" s="879"/>
      <c r="L106" s="879"/>
      <c r="M106" s="879"/>
      <c r="N106" s="878"/>
      <c r="O106" s="112"/>
      <c r="P106" s="112"/>
      <c r="Q106" s="112"/>
      <c r="R106" s="112"/>
    </row>
    <row r="107" spans="1:18">
      <c r="A107" s="883"/>
      <c r="B107" s="883"/>
      <c r="C107" s="883"/>
      <c r="D107" s="698"/>
      <c r="E107" s="698" t="s">
        <v>3626</v>
      </c>
      <c r="F107" s="883"/>
      <c r="G107" s="883"/>
      <c r="H107" s="883"/>
      <c r="I107" s="802"/>
      <c r="J107" s="883"/>
      <c r="K107" s="883"/>
      <c r="L107" s="883"/>
      <c r="M107" s="883"/>
      <c r="N107" s="878"/>
      <c r="O107" s="112"/>
      <c r="P107" s="112"/>
      <c r="Q107" s="112"/>
      <c r="R107" s="112"/>
    </row>
    <row r="108" spans="1:18" ht="69" customHeight="1">
      <c r="A108" s="629" t="s">
        <v>4166</v>
      </c>
      <c r="B108" s="353" t="s">
        <v>4010</v>
      </c>
      <c r="C108" s="685" t="s">
        <v>3858</v>
      </c>
      <c r="D108" s="685"/>
      <c r="E108" s="619"/>
      <c r="F108" s="685" t="s">
        <v>2284</v>
      </c>
      <c r="G108" s="1247" t="s">
        <v>3627</v>
      </c>
      <c r="H108" s="685" t="s">
        <v>20</v>
      </c>
      <c r="I108" s="905">
        <f>SUM(I109:I134)</f>
        <v>846100</v>
      </c>
      <c r="J108" s="1247"/>
      <c r="K108" s="1247"/>
      <c r="L108" s="884"/>
      <c r="M108" s="353" t="s">
        <v>4053</v>
      </c>
      <c r="N108" s="878"/>
      <c r="O108" s="112"/>
      <c r="P108" s="112"/>
      <c r="Q108" s="112"/>
      <c r="R108" s="112"/>
    </row>
    <row r="109" spans="1:18" ht="84">
      <c r="A109" s="875"/>
      <c r="B109" s="875"/>
      <c r="C109" s="877"/>
      <c r="D109" s="876" t="s">
        <v>3859</v>
      </c>
      <c r="E109" s="877" t="s">
        <v>3860</v>
      </c>
      <c r="F109" s="876" t="s">
        <v>532</v>
      </c>
      <c r="G109" s="875"/>
      <c r="H109" s="876"/>
      <c r="I109" s="1142"/>
      <c r="J109" s="875"/>
      <c r="K109" s="875"/>
      <c r="L109" s="875" t="s">
        <v>599</v>
      </c>
      <c r="M109" s="875" t="s">
        <v>3845</v>
      </c>
      <c r="N109" s="878"/>
      <c r="O109" s="112"/>
      <c r="P109" s="112"/>
      <c r="Q109" s="112"/>
      <c r="R109" s="112"/>
    </row>
    <row r="110" spans="1:18">
      <c r="A110" s="879"/>
      <c r="B110" s="879"/>
      <c r="C110" s="665"/>
      <c r="D110" s="665" t="s">
        <v>3628</v>
      </c>
      <c r="E110" s="478"/>
      <c r="F110" s="665"/>
      <c r="G110" s="879"/>
      <c r="H110" s="665"/>
      <c r="I110" s="1143"/>
      <c r="J110" s="879"/>
      <c r="K110" s="879"/>
      <c r="L110" s="879"/>
      <c r="M110" s="879"/>
      <c r="N110" s="878"/>
      <c r="O110" s="112"/>
      <c r="P110" s="112"/>
      <c r="Q110" s="112"/>
      <c r="R110" s="112"/>
    </row>
    <row r="111" spans="1:18">
      <c r="A111" s="879"/>
      <c r="B111" s="879"/>
      <c r="C111" s="665"/>
      <c r="D111" s="665" t="s">
        <v>3629</v>
      </c>
      <c r="E111" s="478" t="s">
        <v>3630</v>
      </c>
      <c r="F111" s="665" t="s">
        <v>516</v>
      </c>
      <c r="G111" s="879" t="s">
        <v>3631</v>
      </c>
      <c r="H111" s="665" t="s">
        <v>1421</v>
      </c>
      <c r="I111" s="1143">
        <v>99000</v>
      </c>
      <c r="J111" s="879" t="s">
        <v>320</v>
      </c>
      <c r="K111" s="879" t="s">
        <v>3632</v>
      </c>
      <c r="L111" s="879"/>
      <c r="M111" s="879"/>
      <c r="N111" s="878"/>
      <c r="O111" s="112"/>
      <c r="P111" s="112"/>
      <c r="Q111" s="112"/>
      <c r="R111" s="112"/>
    </row>
    <row r="112" spans="1:18">
      <c r="A112" s="879"/>
      <c r="B112" s="879"/>
      <c r="C112" s="665"/>
      <c r="D112" s="665" t="s">
        <v>3633</v>
      </c>
      <c r="E112" s="478" t="s">
        <v>350</v>
      </c>
      <c r="F112" s="665" t="s">
        <v>98</v>
      </c>
      <c r="G112" s="879"/>
      <c r="H112" s="665" t="s">
        <v>1423</v>
      </c>
      <c r="I112" s="1143"/>
      <c r="J112" s="879"/>
      <c r="K112" s="879" t="s">
        <v>3634</v>
      </c>
      <c r="L112" s="879"/>
      <c r="M112" s="879"/>
      <c r="N112" s="878"/>
      <c r="O112" s="112"/>
      <c r="P112" s="112"/>
      <c r="Q112" s="112"/>
      <c r="R112" s="112"/>
    </row>
    <row r="113" spans="1:18">
      <c r="A113" s="879"/>
      <c r="B113" s="879"/>
      <c r="C113" s="879"/>
      <c r="D113" s="665" t="s">
        <v>3635</v>
      </c>
      <c r="E113" s="478" t="s">
        <v>3636</v>
      </c>
      <c r="F113" s="665" t="s">
        <v>340</v>
      </c>
      <c r="G113" s="879"/>
      <c r="H113" s="665" t="s">
        <v>1425</v>
      </c>
      <c r="I113" s="1143"/>
      <c r="J113" s="879"/>
      <c r="K113" s="879" t="s">
        <v>3637</v>
      </c>
      <c r="L113" s="879"/>
      <c r="M113" s="879"/>
      <c r="N113" s="878"/>
      <c r="O113" s="112"/>
      <c r="P113" s="112"/>
      <c r="Q113" s="112"/>
      <c r="R113" s="112"/>
    </row>
    <row r="114" spans="1:18">
      <c r="A114" s="879"/>
      <c r="B114" s="879"/>
      <c r="C114" s="879"/>
      <c r="D114" s="665" t="s">
        <v>3638</v>
      </c>
      <c r="E114" s="478" t="s">
        <v>3639</v>
      </c>
      <c r="F114" s="665"/>
      <c r="G114" s="879"/>
      <c r="H114" s="665" t="s">
        <v>3640</v>
      </c>
      <c r="I114" s="1143"/>
      <c r="J114" s="879"/>
      <c r="K114" s="879" t="s">
        <v>3560</v>
      </c>
      <c r="L114" s="879"/>
      <c r="M114" s="879"/>
      <c r="N114" s="878"/>
      <c r="O114" s="112"/>
      <c r="P114" s="112"/>
      <c r="Q114" s="112"/>
      <c r="R114" s="112"/>
    </row>
    <row r="115" spans="1:18">
      <c r="A115" s="879"/>
      <c r="B115" s="879"/>
      <c r="C115" s="879"/>
      <c r="D115" s="665" t="s">
        <v>3641</v>
      </c>
      <c r="E115" s="478"/>
      <c r="F115" s="665"/>
      <c r="G115" s="879"/>
      <c r="H115" s="665" t="s">
        <v>578</v>
      </c>
      <c r="I115" s="1143">
        <v>36000</v>
      </c>
      <c r="J115" s="879"/>
      <c r="K115" s="879" t="s">
        <v>3642</v>
      </c>
      <c r="L115" s="879"/>
      <c r="M115" s="879"/>
      <c r="N115" s="878"/>
      <c r="O115" s="112"/>
      <c r="P115" s="112"/>
      <c r="Q115" s="112"/>
      <c r="R115" s="112"/>
    </row>
    <row r="116" spans="1:18">
      <c r="A116" s="879"/>
      <c r="B116" s="879"/>
      <c r="C116" s="879"/>
      <c r="D116" s="665" t="s">
        <v>4066</v>
      </c>
      <c r="E116" s="478"/>
      <c r="F116" s="665"/>
      <c r="G116" s="879"/>
      <c r="H116" s="665" t="s">
        <v>1439</v>
      </c>
      <c r="I116" s="1143"/>
      <c r="J116" s="879"/>
      <c r="K116" s="879"/>
      <c r="L116" s="879"/>
      <c r="M116" s="879"/>
      <c r="N116" s="878"/>
      <c r="O116" s="112"/>
      <c r="P116" s="112"/>
      <c r="Q116" s="112"/>
      <c r="R116" s="112"/>
    </row>
    <row r="117" spans="1:18">
      <c r="A117" s="879"/>
      <c r="B117" s="879"/>
      <c r="C117" s="879"/>
      <c r="D117" s="665" t="s">
        <v>3643</v>
      </c>
      <c r="E117" s="478"/>
      <c r="F117" s="665"/>
      <c r="G117" s="879"/>
      <c r="H117" s="478" t="s">
        <v>3644</v>
      </c>
      <c r="I117" s="1143"/>
      <c r="J117" s="879"/>
      <c r="K117" s="879"/>
      <c r="L117" s="879"/>
      <c r="M117" s="879"/>
      <c r="N117" s="878"/>
      <c r="O117" s="112"/>
      <c r="P117" s="112"/>
      <c r="Q117" s="112"/>
      <c r="R117" s="112"/>
    </row>
    <row r="118" spans="1:18">
      <c r="A118" s="879"/>
      <c r="B118" s="879"/>
      <c r="C118" s="879"/>
      <c r="D118" s="665" t="s">
        <v>3645</v>
      </c>
      <c r="E118" s="478"/>
      <c r="F118" s="665"/>
      <c r="G118" s="879"/>
      <c r="H118" s="478" t="s">
        <v>3646</v>
      </c>
      <c r="I118" s="1143"/>
      <c r="J118" s="879"/>
      <c r="K118" s="879"/>
      <c r="L118" s="879"/>
      <c r="M118" s="879"/>
      <c r="N118" s="878"/>
      <c r="O118" s="112"/>
      <c r="P118" s="112"/>
      <c r="Q118" s="112"/>
      <c r="R118" s="112"/>
    </row>
    <row r="119" spans="1:18">
      <c r="A119" s="879"/>
      <c r="B119" s="879"/>
      <c r="C119" s="879"/>
      <c r="D119" s="665" t="s">
        <v>3647</v>
      </c>
      <c r="E119" s="478"/>
      <c r="F119" s="665"/>
      <c r="G119" s="879"/>
      <c r="H119" s="478" t="s">
        <v>1437</v>
      </c>
      <c r="I119" s="1143">
        <v>4500</v>
      </c>
      <c r="J119" s="879"/>
      <c r="K119" s="879"/>
      <c r="L119" s="879"/>
      <c r="M119" s="879"/>
      <c r="N119" s="878"/>
      <c r="O119" s="112"/>
      <c r="P119" s="112"/>
      <c r="Q119" s="112"/>
      <c r="R119" s="112"/>
    </row>
    <row r="120" spans="1:18">
      <c r="A120" s="879"/>
      <c r="B120" s="879"/>
      <c r="C120" s="879"/>
      <c r="D120" s="665" t="s">
        <v>4067</v>
      </c>
      <c r="E120" s="478"/>
      <c r="F120" s="665"/>
      <c r="G120" s="879"/>
      <c r="H120" s="478" t="s">
        <v>3648</v>
      </c>
      <c r="I120" s="1143"/>
      <c r="J120" s="879"/>
      <c r="K120" s="879"/>
      <c r="L120" s="879"/>
      <c r="M120" s="879"/>
      <c r="N120" s="878"/>
      <c r="O120" s="112"/>
      <c r="P120" s="112"/>
      <c r="Q120" s="112"/>
      <c r="R120" s="112"/>
    </row>
    <row r="121" spans="1:18">
      <c r="A121" s="879"/>
      <c r="B121" s="879"/>
      <c r="C121" s="879"/>
      <c r="D121" s="665"/>
      <c r="E121" s="478"/>
      <c r="F121" s="665"/>
      <c r="G121" s="879"/>
      <c r="H121" s="478" t="s">
        <v>3649</v>
      </c>
      <c r="I121" s="1143"/>
      <c r="J121" s="879"/>
      <c r="K121" s="879"/>
      <c r="L121" s="879"/>
      <c r="M121" s="879"/>
      <c r="N121" s="878"/>
      <c r="O121" s="112"/>
      <c r="P121" s="112"/>
      <c r="Q121" s="112"/>
      <c r="R121" s="112"/>
    </row>
    <row r="122" spans="1:18">
      <c r="A122" s="879"/>
      <c r="B122" s="879"/>
      <c r="C122" s="879"/>
      <c r="D122" s="665"/>
      <c r="E122" s="478" t="s">
        <v>599</v>
      </c>
      <c r="F122" s="665"/>
      <c r="G122" s="879"/>
      <c r="H122" s="478" t="s">
        <v>577</v>
      </c>
      <c r="I122" s="1143">
        <v>3100</v>
      </c>
      <c r="J122" s="879"/>
      <c r="K122" s="879"/>
      <c r="L122" s="879"/>
      <c r="M122" s="879"/>
      <c r="N122" s="878"/>
      <c r="O122" s="112"/>
      <c r="P122" s="112"/>
      <c r="Q122" s="112"/>
      <c r="R122" s="112"/>
    </row>
    <row r="123" spans="1:18">
      <c r="A123" s="879"/>
      <c r="B123" s="879"/>
      <c r="C123" s="665"/>
      <c r="D123" s="665"/>
      <c r="E123" s="478" t="s">
        <v>3650</v>
      </c>
      <c r="F123" s="665" t="s">
        <v>516</v>
      </c>
      <c r="G123" s="879" t="s">
        <v>3631</v>
      </c>
      <c r="H123" s="665" t="s">
        <v>1421</v>
      </c>
      <c r="I123" s="1143"/>
      <c r="J123" s="879"/>
      <c r="K123" s="879"/>
      <c r="L123" s="879"/>
      <c r="M123" s="879"/>
      <c r="N123" s="878"/>
      <c r="O123" s="112"/>
      <c r="P123" s="112"/>
      <c r="Q123" s="112"/>
      <c r="R123" s="112"/>
    </row>
    <row r="124" spans="1:18" ht="42">
      <c r="A124" s="879"/>
      <c r="B124" s="879"/>
      <c r="C124" s="478"/>
      <c r="D124" s="665"/>
      <c r="E124" s="478" t="s">
        <v>3861</v>
      </c>
      <c r="F124" s="665" t="s">
        <v>902</v>
      </c>
      <c r="G124" s="879"/>
      <c r="H124" s="665" t="s">
        <v>3862</v>
      </c>
      <c r="I124" s="1143"/>
      <c r="J124" s="879"/>
      <c r="K124" s="879"/>
      <c r="L124" s="879" t="s">
        <v>599</v>
      </c>
      <c r="M124" s="665" t="s">
        <v>599</v>
      </c>
      <c r="N124" s="878"/>
      <c r="O124" s="112"/>
      <c r="P124" s="112"/>
      <c r="Q124" s="112"/>
      <c r="R124" s="112"/>
    </row>
    <row r="125" spans="1:18">
      <c r="A125" s="879"/>
      <c r="B125" s="879"/>
      <c r="C125" s="665"/>
      <c r="D125" s="665"/>
      <c r="E125" s="478" t="s">
        <v>599</v>
      </c>
      <c r="F125" s="879"/>
      <c r="G125" s="879"/>
      <c r="H125" s="665" t="s">
        <v>3651</v>
      </c>
      <c r="I125" s="1143">
        <v>291500</v>
      </c>
      <c r="J125" s="879"/>
      <c r="K125" s="879"/>
      <c r="L125" s="879"/>
      <c r="M125" s="879"/>
      <c r="N125" s="878"/>
      <c r="O125" s="112"/>
      <c r="P125" s="112"/>
      <c r="Q125" s="112"/>
      <c r="R125" s="112"/>
    </row>
    <row r="126" spans="1:18">
      <c r="A126" s="879"/>
      <c r="B126" s="879"/>
      <c r="C126" s="665"/>
      <c r="D126" s="665"/>
      <c r="E126" s="478" t="s">
        <v>599</v>
      </c>
      <c r="F126" s="879"/>
      <c r="G126" s="879"/>
      <c r="H126" s="665" t="s">
        <v>578</v>
      </c>
      <c r="I126" s="1143"/>
      <c r="J126" s="879"/>
      <c r="K126" s="879"/>
      <c r="L126" s="879"/>
      <c r="M126" s="879"/>
      <c r="N126" s="878"/>
      <c r="O126" s="112"/>
      <c r="P126" s="112"/>
      <c r="Q126" s="112"/>
      <c r="R126" s="112"/>
    </row>
    <row r="127" spans="1:18">
      <c r="A127" s="879"/>
      <c r="B127" s="879"/>
      <c r="C127" s="665"/>
      <c r="D127" s="665"/>
      <c r="E127" s="478"/>
      <c r="F127" s="879"/>
      <c r="G127" s="879"/>
      <c r="H127" s="665" t="s">
        <v>1439</v>
      </c>
      <c r="I127" s="1143"/>
      <c r="J127" s="879"/>
      <c r="K127" s="879"/>
      <c r="L127" s="879"/>
      <c r="M127" s="879"/>
      <c r="N127" s="878"/>
      <c r="O127" s="112"/>
      <c r="P127" s="112"/>
      <c r="Q127" s="112"/>
      <c r="R127" s="112"/>
    </row>
    <row r="128" spans="1:18">
      <c r="A128" s="879"/>
      <c r="B128" s="879"/>
      <c r="C128" s="665"/>
      <c r="D128" s="665"/>
      <c r="E128" s="879"/>
      <c r="F128" s="879"/>
      <c r="G128" s="879"/>
      <c r="H128" s="478" t="s">
        <v>3652</v>
      </c>
      <c r="I128" s="1143"/>
      <c r="J128" s="879"/>
      <c r="K128" s="879"/>
      <c r="L128" s="879"/>
      <c r="M128" s="879"/>
      <c r="N128" s="878"/>
      <c r="O128" s="112"/>
      <c r="P128" s="112"/>
      <c r="Q128" s="112"/>
      <c r="R128" s="112"/>
    </row>
    <row r="129" spans="1:18">
      <c r="A129" s="879"/>
      <c r="B129" s="879"/>
      <c r="C129" s="879"/>
      <c r="D129" s="665"/>
      <c r="E129" s="879"/>
      <c r="F129" s="879"/>
      <c r="G129" s="879"/>
      <c r="H129" s="478" t="s">
        <v>3653</v>
      </c>
      <c r="I129" s="1143">
        <v>126000</v>
      </c>
      <c r="J129" s="879"/>
      <c r="K129" s="879"/>
      <c r="L129" s="879"/>
      <c r="M129" s="879"/>
      <c r="N129" s="878"/>
      <c r="O129" s="112"/>
      <c r="P129" s="112"/>
      <c r="Q129" s="112"/>
      <c r="R129" s="112"/>
    </row>
    <row r="130" spans="1:18">
      <c r="A130" s="879"/>
      <c r="B130" s="879"/>
      <c r="C130" s="879"/>
      <c r="D130" s="665"/>
      <c r="E130" s="879"/>
      <c r="F130" s="879"/>
      <c r="G130" s="879"/>
      <c r="H130" s="478" t="s">
        <v>3654</v>
      </c>
      <c r="I130" s="1144"/>
      <c r="J130" s="879"/>
      <c r="K130" s="879"/>
      <c r="L130" s="879"/>
      <c r="M130" s="879"/>
      <c r="N130" s="878"/>
      <c r="O130" s="112"/>
      <c r="P130" s="112"/>
      <c r="Q130" s="112"/>
      <c r="R130" s="112"/>
    </row>
    <row r="131" spans="1:18">
      <c r="A131" s="879"/>
      <c r="B131" s="879"/>
      <c r="C131" s="879"/>
      <c r="D131" s="665"/>
      <c r="E131" s="879"/>
      <c r="F131" s="879"/>
      <c r="G131" s="879"/>
      <c r="H131" s="478" t="s">
        <v>3648</v>
      </c>
      <c r="I131" s="1143"/>
      <c r="J131" s="879"/>
      <c r="K131" s="879"/>
      <c r="L131" s="879"/>
      <c r="M131" s="879"/>
      <c r="N131" s="878"/>
      <c r="O131" s="112"/>
      <c r="P131" s="112"/>
      <c r="Q131" s="112"/>
      <c r="R131" s="112"/>
    </row>
    <row r="132" spans="1:18">
      <c r="A132" s="879"/>
      <c r="B132" s="879"/>
      <c r="C132" s="879"/>
      <c r="D132" s="665"/>
      <c r="E132" s="879"/>
      <c r="F132" s="879"/>
      <c r="G132" s="879"/>
      <c r="H132" s="478" t="s">
        <v>1438</v>
      </c>
      <c r="I132" s="1143">
        <v>198000</v>
      </c>
      <c r="J132" s="879"/>
      <c r="K132" s="879"/>
      <c r="L132" s="879"/>
      <c r="M132" s="879"/>
      <c r="N132" s="878"/>
      <c r="O132" s="112"/>
      <c r="P132" s="112"/>
      <c r="Q132" s="112"/>
      <c r="R132" s="112"/>
    </row>
    <row r="133" spans="1:18">
      <c r="A133" s="879"/>
      <c r="B133" s="879"/>
      <c r="C133" s="879"/>
      <c r="D133" s="665"/>
      <c r="E133" s="879"/>
      <c r="F133" s="879"/>
      <c r="G133" s="879"/>
      <c r="H133" s="478" t="s">
        <v>577</v>
      </c>
      <c r="I133" s="1143">
        <v>10000</v>
      </c>
      <c r="J133" s="879"/>
      <c r="K133" s="879"/>
      <c r="L133" s="879"/>
      <c r="M133" s="879"/>
      <c r="N133" s="878"/>
      <c r="O133" s="112"/>
      <c r="P133" s="112"/>
      <c r="Q133" s="112"/>
      <c r="R133" s="112"/>
    </row>
    <row r="134" spans="1:18">
      <c r="A134" s="883"/>
      <c r="B134" s="883"/>
      <c r="C134" s="883"/>
      <c r="D134" s="698"/>
      <c r="E134" s="886" t="s">
        <v>599</v>
      </c>
      <c r="F134" s="698"/>
      <c r="G134" s="883"/>
      <c r="H134" s="883" t="s">
        <v>3655</v>
      </c>
      <c r="I134" s="802">
        <v>78000</v>
      </c>
      <c r="J134" s="883"/>
      <c r="K134" s="883"/>
      <c r="L134" s="883"/>
      <c r="M134" s="883"/>
      <c r="N134" s="878"/>
      <c r="O134" s="112"/>
      <c r="P134" s="112"/>
      <c r="Q134" s="112"/>
      <c r="R134" s="112"/>
    </row>
    <row r="135" spans="1:18" ht="126">
      <c r="A135" s="629" t="s">
        <v>4167</v>
      </c>
      <c r="B135" s="353" t="s">
        <v>4011</v>
      </c>
      <c r="C135" s="885" t="s">
        <v>3863</v>
      </c>
      <c r="D135" s="885"/>
      <c r="E135" s="622"/>
      <c r="F135" s="885"/>
      <c r="G135" s="884"/>
      <c r="H135" s="884" t="s">
        <v>20</v>
      </c>
      <c r="I135" s="1146">
        <f>SUM(I136:I137)</f>
        <v>20000</v>
      </c>
      <c r="J135" s="884"/>
      <c r="K135" s="884"/>
      <c r="L135" s="884"/>
      <c r="M135" s="353" t="s">
        <v>4053</v>
      </c>
      <c r="N135" s="878"/>
      <c r="O135" s="112"/>
      <c r="P135" s="112"/>
      <c r="Q135" s="112"/>
      <c r="R135" s="112"/>
    </row>
    <row r="136" spans="1:18" ht="84">
      <c r="A136" s="875"/>
      <c r="B136" s="875"/>
      <c r="C136" s="876"/>
      <c r="D136" s="876" t="s">
        <v>3864</v>
      </c>
      <c r="E136" s="877" t="s">
        <v>3865</v>
      </c>
      <c r="F136" s="876" t="s">
        <v>3866</v>
      </c>
      <c r="G136" s="875" t="s">
        <v>3656</v>
      </c>
      <c r="H136" s="876" t="s">
        <v>3867</v>
      </c>
      <c r="I136" s="1143">
        <v>14400</v>
      </c>
      <c r="J136" s="875"/>
      <c r="K136" s="875"/>
      <c r="L136" s="875"/>
      <c r="M136" s="875" t="s">
        <v>3845</v>
      </c>
      <c r="N136" s="878"/>
      <c r="O136" s="112"/>
      <c r="P136" s="112"/>
      <c r="Q136" s="112"/>
      <c r="R136" s="112"/>
    </row>
    <row r="137" spans="1:18" ht="42">
      <c r="A137" s="879"/>
      <c r="B137" s="879"/>
      <c r="C137" s="665"/>
      <c r="D137" s="665" t="s">
        <v>3657</v>
      </c>
      <c r="E137" s="478" t="s">
        <v>3661</v>
      </c>
      <c r="F137" s="665"/>
      <c r="G137" s="879"/>
      <c r="H137" s="665" t="s">
        <v>577</v>
      </c>
      <c r="I137" s="1143">
        <v>5600</v>
      </c>
      <c r="J137" s="879"/>
      <c r="K137" s="879"/>
      <c r="L137" s="879"/>
      <c r="M137" s="879"/>
      <c r="N137" s="878"/>
      <c r="O137" s="112"/>
      <c r="P137" s="112"/>
      <c r="Q137" s="112"/>
      <c r="R137" s="112"/>
    </row>
    <row r="138" spans="1:18">
      <c r="A138" s="879"/>
      <c r="B138" s="879"/>
      <c r="C138" s="665"/>
      <c r="D138" s="665" t="s">
        <v>3658</v>
      </c>
      <c r="E138" s="478" t="s">
        <v>3662</v>
      </c>
      <c r="F138" s="665"/>
      <c r="G138" s="879"/>
      <c r="H138" s="665"/>
      <c r="I138" s="1143"/>
      <c r="J138" s="879"/>
      <c r="K138" s="879"/>
      <c r="L138" s="879"/>
      <c r="M138" s="879"/>
      <c r="N138" s="878"/>
      <c r="O138" s="112"/>
      <c r="P138" s="112"/>
      <c r="Q138" s="112"/>
      <c r="R138" s="112"/>
    </row>
    <row r="139" spans="1:18">
      <c r="A139" s="879"/>
      <c r="B139" s="879"/>
      <c r="C139" s="665"/>
      <c r="D139" s="665" t="s">
        <v>3659</v>
      </c>
      <c r="E139" s="478" t="s">
        <v>3663</v>
      </c>
      <c r="F139" s="665"/>
      <c r="G139" s="879"/>
      <c r="H139" s="880"/>
      <c r="I139" s="1144"/>
      <c r="J139" s="879"/>
      <c r="K139" s="879"/>
      <c r="L139" s="879"/>
      <c r="M139" s="879"/>
      <c r="N139" s="878"/>
      <c r="O139" s="112"/>
      <c r="P139" s="112"/>
      <c r="Q139" s="112"/>
      <c r="R139" s="112"/>
    </row>
    <row r="140" spans="1:18">
      <c r="A140" s="879"/>
      <c r="B140" s="879"/>
      <c r="C140" s="665"/>
      <c r="D140" s="665" t="s">
        <v>3660</v>
      </c>
      <c r="E140" s="478"/>
      <c r="F140" s="665"/>
      <c r="G140" s="879"/>
      <c r="H140" s="879"/>
      <c r="I140" s="1143"/>
      <c r="J140" s="879"/>
      <c r="K140" s="879"/>
      <c r="L140" s="879"/>
      <c r="M140" s="879"/>
      <c r="N140" s="878"/>
      <c r="O140" s="112"/>
      <c r="P140" s="112"/>
      <c r="Q140" s="112"/>
      <c r="R140" s="112"/>
    </row>
    <row r="141" spans="1:18">
      <c r="A141" s="883"/>
      <c r="B141" s="883"/>
      <c r="C141" s="883"/>
      <c r="D141" s="698"/>
      <c r="E141" s="886" t="s">
        <v>3664</v>
      </c>
      <c r="F141" s="698"/>
      <c r="G141" s="883"/>
      <c r="H141" s="883"/>
      <c r="I141" s="802"/>
      <c r="J141" s="883"/>
      <c r="K141" s="883"/>
      <c r="L141" s="883"/>
      <c r="M141" s="883"/>
      <c r="N141" s="878"/>
      <c r="O141" s="112"/>
      <c r="P141" s="112"/>
      <c r="Q141" s="112"/>
      <c r="R141" s="112"/>
    </row>
    <row r="142" spans="1:18" ht="126">
      <c r="A142" s="629" t="s">
        <v>4167</v>
      </c>
      <c r="B142" s="353" t="s">
        <v>4012</v>
      </c>
      <c r="C142" s="622" t="s">
        <v>4068</v>
      </c>
      <c r="D142" s="885"/>
      <c r="E142" s="622"/>
      <c r="F142" s="885"/>
      <c r="G142" s="884"/>
      <c r="H142" s="884" t="s">
        <v>20</v>
      </c>
      <c r="I142" s="1146">
        <f>SUM(I143:I161)</f>
        <v>63800</v>
      </c>
      <c r="J142" s="884"/>
      <c r="K142" s="884"/>
      <c r="L142" s="884"/>
      <c r="M142" s="353" t="s">
        <v>4053</v>
      </c>
      <c r="N142" s="878"/>
      <c r="O142" s="112"/>
      <c r="P142" s="112"/>
      <c r="Q142" s="112"/>
      <c r="R142" s="112"/>
    </row>
    <row r="143" spans="1:18" ht="84">
      <c r="A143" s="875"/>
      <c r="B143" s="875"/>
      <c r="C143" s="877"/>
      <c r="D143" s="876" t="s">
        <v>3868</v>
      </c>
      <c r="E143" s="876" t="s">
        <v>3869</v>
      </c>
      <c r="F143" s="876" t="s">
        <v>3870</v>
      </c>
      <c r="G143" s="875" t="s">
        <v>1428</v>
      </c>
      <c r="H143" s="887" t="s">
        <v>3665</v>
      </c>
      <c r="I143" s="1142" t="s">
        <v>599</v>
      </c>
      <c r="J143" s="875" t="s">
        <v>599</v>
      </c>
      <c r="K143" s="875" t="s">
        <v>599</v>
      </c>
      <c r="L143" s="875"/>
      <c r="M143" s="875" t="s">
        <v>3845</v>
      </c>
      <c r="N143" s="878"/>
      <c r="O143" s="112"/>
      <c r="P143" s="112"/>
      <c r="Q143" s="112"/>
      <c r="R143" s="112"/>
    </row>
    <row r="144" spans="1:18" ht="42">
      <c r="A144" s="879"/>
      <c r="B144" s="879"/>
      <c r="C144" s="478"/>
      <c r="D144" s="665" t="s">
        <v>1422</v>
      </c>
      <c r="E144" s="478" t="s">
        <v>3667</v>
      </c>
      <c r="F144" s="665"/>
      <c r="G144" s="665"/>
      <c r="H144" s="882" t="s">
        <v>1177</v>
      </c>
      <c r="I144" s="1143"/>
      <c r="J144" s="665"/>
      <c r="K144" s="879" t="s">
        <v>599</v>
      </c>
      <c r="L144" s="879" t="s">
        <v>599</v>
      </c>
      <c r="M144" s="665" t="s">
        <v>599</v>
      </c>
      <c r="N144" s="878"/>
      <c r="O144" s="112"/>
      <c r="P144" s="112"/>
      <c r="Q144" s="112"/>
      <c r="R144" s="112"/>
    </row>
    <row r="145" spans="1:18">
      <c r="A145" s="879"/>
      <c r="B145" s="879"/>
      <c r="C145" s="478"/>
      <c r="D145" s="665" t="s">
        <v>1424</v>
      </c>
      <c r="E145" s="478" t="s">
        <v>3668</v>
      </c>
      <c r="F145" s="665"/>
      <c r="G145" s="665"/>
      <c r="H145" s="665" t="s">
        <v>1421</v>
      </c>
      <c r="I145" s="1143">
        <v>14400</v>
      </c>
      <c r="J145" s="665" t="s">
        <v>599</v>
      </c>
      <c r="K145" s="879" t="s">
        <v>3666</v>
      </c>
      <c r="L145" s="879"/>
      <c r="M145" s="665" t="s">
        <v>599</v>
      </c>
      <c r="N145" s="878"/>
      <c r="O145" s="112"/>
      <c r="P145" s="112"/>
      <c r="Q145" s="112"/>
      <c r="R145" s="112"/>
    </row>
    <row r="146" spans="1:18" ht="42">
      <c r="A146" s="879"/>
      <c r="B146" s="879"/>
      <c r="C146" s="478"/>
      <c r="D146" s="665" t="s">
        <v>2709</v>
      </c>
      <c r="E146" s="478" t="s">
        <v>3669</v>
      </c>
      <c r="F146" s="665"/>
      <c r="G146" s="665"/>
      <c r="H146" s="665" t="s">
        <v>1423</v>
      </c>
      <c r="I146" s="1143"/>
      <c r="J146" s="665"/>
      <c r="K146" s="879" t="s">
        <v>3608</v>
      </c>
      <c r="L146" s="879"/>
      <c r="M146" s="879"/>
      <c r="N146" s="878"/>
      <c r="O146" s="112"/>
      <c r="P146" s="112"/>
      <c r="Q146" s="112"/>
      <c r="R146" s="112"/>
    </row>
    <row r="147" spans="1:18">
      <c r="A147" s="879"/>
      <c r="B147" s="879"/>
      <c r="C147" s="478"/>
      <c r="D147" s="665" t="s">
        <v>1431</v>
      </c>
      <c r="E147" s="478" t="s">
        <v>3670</v>
      </c>
      <c r="F147" s="665" t="s">
        <v>599</v>
      </c>
      <c r="G147" s="665"/>
      <c r="H147" s="665" t="s">
        <v>1425</v>
      </c>
      <c r="I147" s="1143" t="s">
        <v>599</v>
      </c>
      <c r="J147" s="665"/>
      <c r="K147" s="879"/>
      <c r="L147" s="879"/>
      <c r="M147" s="879"/>
      <c r="N147" s="878"/>
      <c r="O147" s="112"/>
      <c r="P147" s="112"/>
      <c r="Q147" s="112"/>
      <c r="R147" s="112"/>
    </row>
    <row r="148" spans="1:18">
      <c r="A148" s="879"/>
      <c r="B148" s="879"/>
      <c r="C148" s="478"/>
      <c r="D148" s="665" t="s">
        <v>1432</v>
      </c>
      <c r="E148" s="478" t="s">
        <v>3671</v>
      </c>
      <c r="F148" s="665"/>
      <c r="G148" s="665"/>
      <c r="H148" s="665" t="s">
        <v>1430</v>
      </c>
      <c r="I148" s="1147"/>
      <c r="J148" s="665"/>
      <c r="K148" s="879"/>
      <c r="L148" s="879"/>
      <c r="M148" s="879"/>
      <c r="N148" s="878"/>
      <c r="O148" s="112"/>
      <c r="P148" s="112"/>
      <c r="Q148" s="112"/>
      <c r="R148" s="112"/>
    </row>
    <row r="149" spans="1:18" ht="42">
      <c r="A149" s="879"/>
      <c r="B149" s="879"/>
      <c r="C149" s="478"/>
      <c r="D149" s="665" t="s">
        <v>1433</v>
      </c>
      <c r="E149" s="478" t="s">
        <v>3871</v>
      </c>
      <c r="F149" s="665"/>
      <c r="G149" s="665"/>
      <c r="H149" s="882" t="s">
        <v>3665</v>
      </c>
      <c r="I149" s="1147"/>
      <c r="J149" s="665"/>
      <c r="K149" s="879"/>
      <c r="L149" s="879"/>
      <c r="M149" s="879"/>
      <c r="N149" s="878"/>
      <c r="O149" s="112"/>
      <c r="P149" s="112"/>
      <c r="Q149" s="112"/>
      <c r="R149" s="112"/>
    </row>
    <row r="150" spans="1:18" ht="63">
      <c r="A150" s="879"/>
      <c r="B150" s="879"/>
      <c r="C150" s="478"/>
      <c r="D150" s="665" t="s">
        <v>3872</v>
      </c>
      <c r="E150" s="478" t="s">
        <v>3874</v>
      </c>
      <c r="F150" s="665"/>
      <c r="G150" s="665"/>
      <c r="H150" s="882" t="s">
        <v>3672</v>
      </c>
      <c r="I150" s="1147"/>
      <c r="J150" s="665"/>
      <c r="K150" s="879"/>
      <c r="L150" s="879"/>
      <c r="M150" s="879"/>
      <c r="N150" s="878"/>
      <c r="O150" s="112"/>
      <c r="P150" s="112"/>
      <c r="Q150" s="112"/>
      <c r="R150" s="112"/>
    </row>
    <row r="151" spans="1:18" ht="63">
      <c r="A151" s="879"/>
      <c r="B151" s="879"/>
      <c r="C151" s="478"/>
      <c r="D151" s="665" t="s">
        <v>3873</v>
      </c>
      <c r="E151" s="478"/>
      <c r="F151" s="665"/>
      <c r="G151" s="665"/>
      <c r="H151" s="665" t="s">
        <v>3875</v>
      </c>
      <c r="I151" s="1143">
        <v>5400</v>
      </c>
      <c r="J151" s="665"/>
      <c r="K151" s="879" t="s">
        <v>3673</v>
      </c>
      <c r="L151" s="879"/>
      <c r="M151" s="879"/>
      <c r="N151" s="878"/>
      <c r="O151" s="112"/>
      <c r="P151" s="112"/>
      <c r="Q151" s="112"/>
      <c r="R151" s="112"/>
    </row>
    <row r="152" spans="1:18">
      <c r="A152" s="879"/>
      <c r="B152" s="879"/>
      <c r="C152" s="879"/>
      <c r="D152" s="665"/>
      <c r="E152" s="478" t="s">
        <v>3675</v>
      </c>
      <c r="F152" s="665" t="s">
        <v>599</v>
      </c>
      <c r="G152" s="665"/>
      <c r="H152" s="665" t="s">
        <v>1425</v>
      </c>
      <c r="I152" s="1148" t="s">
        <v>599</v>
      </c>
      <c r="J152" s="665"/>
      <c r="K152" s="879"/>
      <c r="L152" s="879"/>
      <c r="M152" s="879"/>
      <c r="N152" s="878"/>
      <c r="O152" s="112"/>
      <c r="P152" s="112"/>
      <c r="Q152" s="112"/>
      <c r="R152" s="112"/>
    </row>
    <row r="153" spans="1:18">
      <c r="A153" s="879"/>
      <c r="B153" s="879"/>
      <c r="C153" s="879"/>
      <c r="E153" s="478" t="s">
        <v>3677</v>
      </c>
      <c r="F153" s="665" t="s">
        <v>599</v>
      </c>
      <c r="G153" s="665"/>
      <c r="H153" s="665" t="s">
        <v>3674</v>
      </c>
      <c r="I153" s="1147"/>
      <c r="J153" s="665"/>
      <c r="K153" s="879"/>
      <c r="L153" s="879"/>
      <c r="M153" s="879"/>
      <c r="N153" s="878"/>
      <c r="O153" s="112"/>
      <c r="P153" s="112"/>
      <c r="Q153" s="112"/>
      <c r="R153" s="112"/>
    </row>
    <row r="154" spans="1:18">
      <c r="A154" s="879"/>
      <c r="B154" s="879"/>
      <c r="C154" s="879"/>
      <c r="E154" s="665" t="s">
        <v>3679</v>
      </c>
      <c r="F154" s="665"/>
      <c r="G154" s="665"/>
      <c r="H154" s="665" t="s">
        <v>3676</v>
      </c>
      <c r="I154" s="1143">
        <v>6000</v>
      </c>
      <c r="J154" s="665"/>
      <c r="K154" s="879"/>
      <c r="L154" s="879"/>
      <c r="M154" s="879"/>
      <c r="N154" s="878"/>
      <c r="O154" s="112"/>
      <c r="P154" s="112"/>
      <c r="Q154" s="112"/>
      <c r="R154" s="112"/>
    </row>
    <row r="155" spans="1:18">
      <c r="A155" s="879"/>
      <c r="B155" s="879"/>
      <c r="C155" s="879"/>
      <c r="D155" s="665" t="s">
        <v>599</v>
      </c>
      <c r="E155" s="665" t="s">
        <v>3680</v>
      </c>
      <c r="F155" s="665"/>
      <c r="G155" s="665"/>
      <c r="H155" s="665" t="s">
        <v>3678</v>
      </c>
      <c r="I155" s="1143" t="s">
        <v>599</v>
      </c>
      <c r="J155" s="665"/>
      <c r="K155" s="879"/>
      <c r="L155" s="879"/>
      <c r="M155" s="879"/>
      <c r="N155" s="878"/>
      <c r="O155" s="112"/>
      <c r="P155" s="112"/>
      <c r="Q155" s="112"/>
      <c r="R155" s="112"/>
    </row>
    <row r="156" spans="1:18" ht="42">
      <c r="A156" s="879"/>
      <c r="B156" s="879"/>
      <c r="C156" s="879"/>
      <c r="D156" s="665" t="s">
        <v>599</v>
      </c>
      <c r="E156" s="665" t="s">
        <v>3877</v>
      </c>
      <c r="F156" s="665"/>
      <c r="G156" s="665"/>
      <c r="H156" s="665" t="s">
        <v>3876</v>
      </c>
      <c r="I156" s="1143">
        <v>10000</v>
      </c>
      <c r="J156" s="665"/>
      <c r="K156" s="879" t="s">
        <v>3681</v>
      </c>
      <c r="L156" s="879"/>
      <c r="M156" s="879"/>
      <c r="N156" s="878"/>
      <c r="O156" s="112"/>
      <c r="P156" s="112"/>
      <c r="Q156" s="112"/>
      <c r="R156" s="112"/>
    </row>
    <row r="157" spans="1:18">
      <c r="A157" s="879"/>
      <c r="B157" s="879"/>
      <c r="C157" s="879"/>
      <c r="D157" s="665"/>
      <c r="E157" s="665" t="s">
        <v>3682</v>
      </c>
      <c r="F157" s="665"/>
      <c r="G157" s="665"/>
      <c r="H157" s="665" t="s">
        <v>1426</v>
      </c>
      <c r="I157" s="1143">
        <v>1000</v>
      </c>
      <c r="J157" s="665"/>
      <c r="K157" s="879"/>
      <c r="L157" s="879"/>
      <c r="M157" s="879"/>
      <c r="N157" s="878"/>
      <c r="O157" s="112"/>
      <c r="P157" s="112"/>
      <c r="Q157" s="112"/>
      <c r="R157" s="112"/>
    </row>
    <row r="158" spans="1:18">
      <c r="A158" s="879"/>
      <c r="B158" s="879"/>
      <c r="C158" s="879"/>
      <c r="D158" s="665"/>
      <c r="E158" s="665" t="s">
        <v>3683</v>
      </c>
      <c r="F158" s="665"/>
      <c r="G158" s="665"/>
      <c r="H158" s="665" t="s">
        <v>1421</v>
      </c>
      <c r="I158" s="1143">
        <v>27000</v>
      </c>
      <c r="J158" s="665"/>
      <c r="K158" s="879"/>
      <c r="L158" s="879"/>
      <c r="M158" s="879"/>
      <c r="N158" s="878"/>
      <c r="O158" s="112"/>
      <c r="P158" s="112"/>
      <c r="Q158" s="112"/>
      <c r="R158" s="112"/>
    </row>
    <row r="159" spans="1:18">
      <c r="A159" s="879"/>
      <c r="B159" s="879"/>
      <c r="C159" s="879"/>
      <c r="D159" s="665"/>
      <c r="E159" s="665" t="s">
        <v>3684</v>
      </c>
      <c r="F159" s="665"/>
      <c r="G159" s="665"/>
      <c r="H159" s="665" t="s">
        <v>1423</v>
      </c>
      <c r="I159" s="1147"/>
      <c r="J159" s="665"/>
      <c r="K159" s="879"/>
      <c r="L159" s="879"/>
      <c r="M159" s="879"/>
      <c r="N159" s="878"/>
      <c r="O159" s="112"/>
      <c r="P159" s="112"/>
      <c r="Q159" s="112"/>
      <c r="R159" s="112"/>
    </row>
    <row r="160" spans="1:18">
      <c r="A160" s="879"/>
      <c r="B160" s="879"/>
      <c r="C160" s="879"/>
      <c r="D160" s="665"/>
      <c r="E160" s="665" t="s">
        <v>3685</v>
      </c>
      <c r="F160" s="665"/>
      <c r="G160" s="665"/>
      <c r="H160" s="665" t="s">
        <v>1425</v>
      </c>
      <c r="I160" s="1147"/>
      <c r="J160" s="665"/>
      <c r="K160" s="879"/>
      <c r="L160" s="879"/>
      <c r="M160" s="879"/>
      <c r="N160" s="878"/>
      <c r="O160" s="112"/>
      <c r="P160" s="112"/>
      <c r="Q160" s="112"/>
      <c r="R160" s="112"/>
    </row>
    <row r="161" spans="1:18">
      <c r="A161" s="883"/>
      <c r="B161" s="883"/>
      <c r="C161" s="883"/>
      <c r="D161" s="698"/>
      <c r="E161" s="698"/>
      <c r="F161" s="698"/>
      <c r="G161" s="698"/>
      <c r="H161" s="698" t="s">
        <v>3686</v>
      </c>
      <c r="I161" s="1149"/>
      <c r="J161" s="698"/>
      <c r="K161" s="883"/>
      <c r="L161" s="883"/>
      <c r="M161" s="883"/>
      <c r="N161" s="878"/>
      <c r="O161" s="112"/>
      <c r="P161" s="112"/>
      <c r="Q161" s="112"/>
      <c r="R161" s="112"/>
    </row>
    <row r="162" spans="1:18" ht="108">
      <c r="A162" s="629" t="s">
        <v>4167</v>
      </c>
      <c r="B162" s="353" t="s">
        <v>4013</v>
      </c>
      <c r="C162" s="685" t="s">
        <v>4069</v>
      </c>
      <c r="D162" s="685"/>
      <c r="E162" s="685"/>
      <c r="F162" s="685"/>
      <c r="G162" s="685"/>
      <c r="H162" s="685" t="s">
        <v>20</v>
      </c>
      <c r="I162" s="1248">
        <f>SUM(I163:I173)</f>
        <v>34000</v>
      </c>
      <c r="J162" s="685"/>
      <c r="K162" s="884"/>
      <c r="L162" s="884"/>
      <c r="M162" s="353" t="s">
        <v>4053</v>
      </c>
      <c r="N162" s="878"/>
      <c r="O162" s="112"/>
      <c r="P162" s="112"/>
      <c r="Q162" s="112"/>
      <c r="R162" s="112"/>
    </row>
    <row r="163" spans="1:18" ht="126">
      <c r="A163" s="875"/>
      <c r="B163" s="875"/>
      <c r="C163" s="876"/>
      <c r="D163" s="876" t="s">
        <v>4070</v>
      </c>
      <c r="E163" s="876" t="s">
        <v>3878</v>
      </c>
      <c r="F163" s="876" t="s">
        <v>3879</v>
      </c>
      <c r="G163" s="875" t="s">
        <v>1443</v>
      </c>
      <c r="H163" s="876" t="s">
        <v>3880</v>
      </c>
      <c r="I163" s="1142">
        <v>13000</v>
      </c>
      <c r="J163" s="875" t="s">
        <v>599</v>
      </c>
      <c r="K163" s="875" t="s">
        <v>1444</v>
      </c>
      <c r="L163" s="875"/>
      <c r="M163" s="875" t="s">
        <v>3845</v>
      </c>
      <c r="N163" s="878"/>
      <c r="O163" s="112"/>
      <c r="P163" s="112"/>
      <c r="Q163" s="112"/>
      <c r="R163" s="112"/>
    </row>
    <row r="164" spans="1:18">
      <c r="A164" s="879"/>
      <c r="B164" s="879"/>
      <c r="C164" s="665"/>
      <c r="D164" s="665"/>
      <c r="E164" s="665" t="s">
        <v>3687</v>
      </c>
      <c r="F164" s="665"/>
      <c r="G164" s="665" t="s">
        <v>599</v>
      </c>
      <c r="H164" s="665" t="s">
        <v>1445</v>
      </c>
      <c r="I164" s="1143"/>
      <c r="J164" s="879"/>
      <c r="K164" s="879"/>
      <c r="L164" s="879"/>
      <c r="M164" s="665" t="s">
        <v>599</v>
      </c>
      <c r="N164" s="878"/>
      <c r="O164" s="112"/>
      <c r="P164" s="112"/>
      <c r="Q164" s="112"/>
      <c r="R164" s="112"/>
    </row>
    <row r="165" spans="1:18" ht="42">
      <c r="A165" s="879"/>
      <c r="B165" s="879"/>
      <c r="C165" s="476"/>
      <c r="D165" s="665"/>
      <c r="E165" s="665" t="s">
        <v>3688</v>
      </c>
      <c r="F165" s="665"/>
      <c r="G165" s="665"/>
      <c r="H165" s="665" t="s">
        <v>330</v>
      </c>
      <c r="I165" s="1143"/>
      <c r="J165" s="879"/>
      <c r="K165" s="879"/>
      <c r="L165" s="879"/>
      <c r="M165" s="879"/>
      <c r="N165" s="878"/>
      <c r="O165" s="112"/>
      <c r="P165" s="112"/>
      <c r="Q165" s="112"/>
      <c r="R165" s="112"/>
    </row>
    <row r="166" spans="1:18">
      <c r="A166" s="879"/>
      <c r="B166" s="879"/>
      <c r="C166" s="665" t="s">
        <v>599</v>
      </c>
      <c r="D166" s="665"/>
      <c r="E166" s="665" t="s">
        <v>3689</v>
      </c>
      <c r="F166" s="665"/>
      <c r="G166" s="665"/>
      <c r="H166" s="665" t="s">
        <v>1446</v>
      </c>
      <c r="I166" s="1143">
        <v>5000</v>
      </c>
      <c r="J166" s="879"/>
      <c r="K166" s="879"/>
      <c r="L166" s="879"/>
      <c r="M166" s="879"/>
      <c r="N166" s="878"/>
      <c r="O166" s="112"/>
      <c r="P166" s="112"/>
      <c r="Q166" s="112"/>
      <c r="R166" s="112"/>
    </row>
    <row r="167" spans="1:18" ht="42">
      <c r="A167" s="879"/>
      <c r="B167" s="879"/>
      <c r="C167" s="665" t="s">
        <v>599</v>
      </c>
      <c r="D167" s="665"/>
      <c r="E167" s="665" t="s">
        <v>3690</v>
      </c>
      <c r="F167" s="665"/>
      <c r="G167" s="665"/>
      <c r="H167" s="665" t="s">
        <v>1447</v>
      </c>
      <c r="I167" s="1143">
        <v>3000</v>
      </c>
      <c r="J167" s="879"/>
      <c r="K167" s="879"/>
      <c r="L167" s="879"/>
      <c r="M167" s="879"/>
      <c r="N167" s="878"/>
      <c r="O167" s="112"/>
      <c r="P167" s="112"/>
      <c r="Q167" s="112"/>
      <c r="R167" s="112"/>
    </row>
    <row r="168" spans="1:18">
      <c r="A168" s="879"/>
      <c r="B168" s="879"/>
      <c r="C168" s="665"/>
      <c r="D168" s="665" t="s">
        <v>599</v>
      </c>
      <c r="E168" s="665" t="s">
        <v>599</v>
      </c>
      <c r="F168" s="665"/>
      <c r="G168" s="665"/>
      <c r="H168" s="478" t="s">
        <v>1448</v>
      </c>
      <c r="I168" s="1143">
        <v>2500</v>
      </c>
      <c r="J168" s="879"/>
      <c r="K168" s="879"/>
      <c r="L168" s="879"/>
      <c r="M168" s="879"/>
      <c r="N168" s="878"/>
      <c r="O168" s="112"/>
      <c r="P168" s="112"/>
      <c r="Q168" s="112"/>
      <c r="R168" s="112"/>
    </row>
    <row r="169" spans="1:18">
      <c r="A169" s="879"/>
      <c r="B169" s="879"/>
      <c r="C169" s="665"/>
      <c r="D169" s="665" t="s">
        <v>599</v>
      </c>
      <c r="E169" s="665" t="s">
        <v>599</v>
      </c>
      <c r="F169" s="665"/>
      <c r="G169" s="665"/>
      <c r="H169" s="478" t="s">
        <v>1449</v>
      </c>
      <c r="I169" s="1143">
        <v>2000</v>
      </c>
      <c r="J169" s="879"/>
      <c r="K169" s="879"/>
      <c r="L169" s="879"/>
      <c r="M169" s="879"/>
      <c r="N169" s="878"/>
      <c r="O169" s="112"/>
      <c r="P169" s="112"/>
      <c r="Q169" s="112"/>
      <c r="R169" s="112"/>
    </row>
    <row r="170" spans="1:18">
      <c r="A170" s="879"/>
      <c r="B170" s="879"/>
      <c r="C170" s="665"/>
      <c r="D170" s="665" t="s">
        <v>599</v>
      </c>
      <c r="E170" s="665"/>
      <c r="F170" s="665"/>
      <c r="G170" s="665"/>
      <c r="H170" s="478" t="s">
        <v>577</v>
      </c>
      <c r="I170" s="1143">
        <v>2000</v>
      </c>
      <c r="J170" s="879"/>
      <c r="K170" s="879"/>
      <c r="L170" s="879"/>
      <c r="M170" s="879"/>
      <c r="N170" s="878"/>
      <c r="O170" s="112"/>
      <c r="P170" s="112"/>
      <c r="Q170" s="112"/>
      <c r="R170" s="112"/>
    </row>
    <row r="171" spans="1:18">
      <c r="A171" s="879"/>
      <c r="B171" s="879"/>
      <c r="C171" s="665"/>
      <c r="D171" s="665" t="s">
        <v>599</v>
      </c>
      <c r="E171" s="665"/>
      <c r="F171" s="665"/>
      <c r="G171" s="665"/>
      <c r="H171" s="478" t="s">
        <v>1426</v>
      </c>
      <c r="I171" s="1143">
        <v>2000</v>
      </c>
      <c r="J171" s="879"/>
      <c r="K171" s="879"/>
      <c r="L171" s="879"/>
      <c r="M171" s="879"/>
      <c r="N171" s="878"/>
      <c r="O171" s="112"/>
      <c r="P171" s="112"/>
      <c r="Q171" s="112"/>
      <c r="R171" s="112"/>
    </row>
    <row r="172" spans="1:18">
      <c r="A172" s="879"/>
      <c r="B172" s="879"/>
      <c r="C172" s="665"/>
      <c r="D172" s="665" t="s">
        <v>599</v>
      </c>
      <c r="E172" s="665"/>
      <c r="F172" s="665"/>
      <c r="G172" s="665"/>
      <c r="H172" s="478" t="s">
        <v>1450</v>
      </c>
      <c r="I172" s="1143">
        <v>2000</v>
      </c>
      <c r="J172" s="879"/>
      <c r="K172" s="879"/>
      <c r="L172" s="879"/>
      <c r="M172" s="879"/>
      <c r="N172" s="878"/>
      <c r="O172" s="112"/>
      <c r="P172" s="112"/>
      <c r="Q172" s="112"/>
      <c r="R172" s="112"/>
    </row>
    <row r="173" spans="1:18">
      <c r="A173" s="883"/>
      <c r="B173" s="883"/>
      <c r="C173" s="698"/>
      <c r="D173" s="698" t="s">
        <v>599</v>
      </c>
      <c r="E173" s="698"/>
      <c r="F173" s="698"/>
      <c r="G173" s="698"/>
      <c r="H173" s="886" t="s">
        <v>1451</v>
      </c>
      <c r="I173" s="802">
        <v>2500</v>
      </c>
      <c r="J173" s="883"/>
      <c r="K173" s="883"/>
      <c r="L173" s="883"/>
      <c r="M173" s="883"/>
      <c r="N173" s="878"/>
      <c r="O173" s="112"/>
      <c r="P173" s="112"/>
      <c r="Q173" s="112"/>
      <c r="R173" s="112"/>
    </row>
    <row r="174" spans="1:18" ht="105">
      <c r="A174" s="890" t="s">
        <v>4045</v>
      </c>
      <c r="B174" s="353" t="s">
        <v>4014</v>
      </c>
      <c r="C174" s="890" t="s">
        <v>4071</v>
      </c>
      <c r="D174" s="353"/>
      <c r="E174" s="353"/>
      <c r="F174" s="353"/>
      <c r="G174" s="353"/>
      <c r="H174" s="353" t="s">
        <v>20</v>
      </c>
      <c r="I174" s="599">
        <f>SUM(I175:I187)</f>
        <v>0</v>
      </c>
      <c r="J174" s="353"/>
      <c r="K174" s="353"/>
      <c r="L174" s="890"/>
      <c r="M174" s="852" t="s">
        <v>4055</v>
      </c>
    </row>
    <row r="175" spans="1:18" ht="63">
      <c r="A175" s="888"/>
      <c r="B175" s="796"/>
      <c r="C175" s="888"/>
      <c r="D175" s="891" t="s">
        <v>1681</v>
      </c>
      <c r="E175" s="848"/>
      <c r="F175" s="888" t="s">
        <v>854</v>
      </c>
      <c r="G175" s="888" t="s">
        <v>1682</v>
      </c>
      <c r="H175" s="888"/>
      <c r="I175" s="1150"/>
      <c r="J175" s="888"/>
      <c r="K175" s="889" t="s">
        <v>1683</v>
      </c>
      <c r="L175" s="888"/>
      <c r="M175" s="892" t="s">
        <v>1684</v>
      </c>
    </row>
    <row r="176" spans="1:18" ht="84">
      <c r="A176" s="870"/>
      <c r="B176" s="870"/>
      <c r="C176" s="870"/>
      <c r="D176" s="823" t="s">
        <v>3881</v>
      </c>
      <c r="E176" s="820"/>
      <c r="F176" s="870"/>
      <c r="G176" s="870" t="s">
        <v>1685</v>
      </c>
      <c r="H176" s="870"/>
      <c r="I176" s="1151"/>
      <c r="J176" s="870"/>
      <c r="K176" s="869" t="s">
        <v>1686</v>
      </c>
      <c r="L176" s="870"/>
      <c r="M176" s="825" t="s">
        <v>1687</v>
      </c>
    </row>
    <row r="177" spans="1:13" ht="84">
      <c r="A177" s="867"/>
      <c r="B177" s="867"/>
      <c r="C177" s="867"/>
      <c r="D177" s="823"/>
      <c r="E177" s="820"/>
      <c r="F177" s="867"/>
      <c r="G177" s="867" t="s">
        <v>1688</v>
      </c>
      <c r="H177" s="867"/>
      <c r="I177" s="1151"/>
      <c r="J177" s="867"/>
      <c r="K177" s="869"/>
      <c r="L177" s="867"/>
      <c r="M177" s="867" t="s">
        <v>1689</v>
      </c>
    </row>
    <row r="178" spans="1:13" ht="84">
      <c r="A178" s="867"/>
      <c r="B178" s="867"/>
      <c r="C178" s="867"/>
      <c r="D178" s="823"/>
      <c r="E178" s="820"/>
      <c r="F178" s="867"/>
      <c r="G178" s="867" t="s">
        <v>1690</v>
      </c>
      <c r="H178" s="867"/>
      <c r="I178" s="1151"/>
      <c r="J178" s="867"/>
      <c r="K178" s="869"/>
      <c r="L178" s="867"/>
      <c r="M178" s="867" t="s">
        <v>1691</v>
      </c>
    </row>
    <row r="179" spans="1:13" ht="63">
      <c r="A179" s="867"/>
      <c r="B179" s="867"/>
      <c r="C179" s="867"/>
      <c r="D179" s="823"/>
      <c r="E179" s="820"/>
      <c r="F179" s="867"/>
      <c r="G179" s="867"/>
      <c r="H179" s="867"/>
      <c r="I179" s="1151"/>
      <c r="J179" s="867"/>
      <c r="K179" s="869"/>
      <c r="L179" s="867"/>
      <c r="M179" s="867" t="s">
        <v>1692</v>
      </c>
    </row>
    <row r="180" spans="1:13" ht="63">
      <c r="A180" s="867"/>
      <c r="B180" s="867"/>
      <c r="C180" s="867"/>
      <c r="D180" s="823"/>
      <c r="E180" s="820"/>
      <c r="F180" s="867"/>
      <c r="G180" s="867"/>
      <c r="H180" s="867"/>
      <c r="I180" s="1151"/>
      <c r="J180" s="867"/>
      <c r="K180" s="869"/>
      <c r="L180" s="867"/>
      <c r="M180" s="867" t="s">
        <v>1680</v>
      </c>
    </row>
    <row r="181" spans="1:13" ht="63">
      <c r="A181" s="870"/>
      <c r="B181" s="870"/>
      <c r="C181" s="870" t="s">
        <v>1693</v>
      </c>
      <c r="D181" s="823" t="s">
        <v>1694</v>
      </c>
      <c r="E181" s="868"/>
      <c r="F181" s="867" t="s">
        <v>854</v>
      </c>
      <c r="G181" s="867" t="s">
        <v>1695</v>
      </c>
      <c r="H181" s="870"/>
      <c r="I181" s="1151"/>
      <c r="J181" s="870"/>
      <c r="K181" s="869"/>
      <c r="L181" s="870"/>
      <c r="M181" s="867" t="s">
        <v>1680</v>
      </c>
    </row>
    <row r="182" spans="1:13" ht="42">
      <c r="A182" s="867"/>
      <c r="B182" s="867"/>
      <c r="C182" s="867" t="s">
        <v>1696</v>
      </c>
      <c r="D182" s="823"/>
      <c r="E182" s="820"/>
      <c r="F182" s="867"/>
      <c r="G182" s="867"/>
      <c r="H182" s="867"/>
      <c r="I182" s="1151"/>
      <c r="J182" s="867"/>
      <c r="K182" s="869"/>
      <c r="L182" s="867"/>
      <c r="M182" s="867"/>
    </row>
    <row r="183" spans="1:13" ht="63">
      <c r="A183" s="867"/>
      <c r="B183" s="867"/>
      <c r="C183" s="867" t="s">
        <v>1697</v>
      </c>
      <c r="D183" s="823"/>
      <c r="E183" s="820"/>
      <c r="F183" s="867"/>
      <c r="G183" s="867"/>
      <c r="H183" s="867"/>
      <c r="I183" s="1151"/>
      <c r="J183" s="867"/>
      <c r="K183" s="869"/>
      <c r="L183" s="867"/>
      <c r="M183" s="867"/>
    </row>
    <row r="184" spans="1:13" ht="42">
      <c r="A184" s="870"/>
      <c r="B184" s="870"/>
      <c r="C184" s="870" t="s">
        <v>1698</v>
      </c>
      <c r="D184" s="823"/>
      <c r="E184" s="820"/>
      <c r="F184" s="870"/>
      <c r="G184" s="870"/>
      <c r="H184" s="870"/>
      <c r="I184" s="1151"/>
      <c r="J184" s="870"/>
      <c r="K184" s="869"/>
      <c r="L184" s="870"/>
      <c r="M184" s="870"/>
    </row>
    <row r="185" spans="1:13">
      <c r="A185" s="867"/>
      <c r="B185" s="867"/>
      <c r="C185" s="867" t="s">
        <v>1699</v>
      </c>
      <c r="D185" s="823"/>
      <c r="E185" s="820"/>
      <c r="F185" s="867"/>
      <c r="G185" s="867"/>
      <c r="H185" s="867"/>
      <c r="I185" s="1151"/>
      <c r="J185" s="867"/>
      <c r="K185" s="869"/>
      <c r="L185" s="867"/>
      <c r="M185" s="867"/>
    </row>
    <row r="186" spans="1:13" ht="84">
      <c r="A186" s="867"/>
      <c r="B186" s="867"/>
      <c r="C186" s="867" t="s">
        <v>1700</v>
      </c>
      <c r="D186" s="823" t="s">
        <v>1701</v>
      </c>
      <c r="E186" s="820"/>
      <c r="F186" s="867" t="s">
        <v>854</v>
      </c>
      <c r="G186" s="867" t="s">
        <v>1695</v>
      </c>
      <c r="H186" s="867"/>
      <c r="I186" s="1151"/>
      <c r="J186" s="867"/>
      <c r="K186" s="869" t="s">
        <v>1702</v>
      </c>
      <c r="L186" s="867"/>
      <c r="M186" s="867" t="s">
        <v>1703</v>
      </c>
    </row>
    <row r="187" spans="1:13" ht="84">
      <c r="A187" s="871"/>
      <c r="B187" s="871"/>
      <c r="C187" s="871"/>
      <c r="D187" s="872" t="s">
        <v>1704</v>
      </c>
      <c r="E187" s="828"/>
      <c r="F187" s="871"/>
      <c r="G187" s="871"/>
      <c r="H187" s="871"/>
      <c r="I187" s="1152"/>
      <c r="J187" s="871"/>
      <c r="K187" s="873"/>
      <c r="L187" s="871"/>
      <c r="M187" s="874" t="s">
        <v>1705</v>
      </c>
    </row>
  </sheetData>
  <mergeCells count="11">
    <mergeCell ref="M3:M4"/>
    <mergeCell ref="A1:M1"/>
    <mergeCell ref="A2:M2"/>
    <mergeCell ref="A3:A4"/>
    <mergeCell ref="B3:B4"/>
    <mergeCell ref="D3:D4"/>
    <mergeCell ref="E3:E4"/>
    <mergeCell ref="F3:G3"/>
    <mergeCell ref="H3:J3"/>
    <mergeCell ref="K3:L3"/>
    <mergeCell ref="C3:C4"/>
  </mergeCells>
  <pageMargins left="0.15748031496062992" right="0.15748031496062992" top="0.74803149606299213" bottom="0.74803149606299213" header="0.31496062992125984" footer="0.49"/>
  <pageSetup paperSize="9" orientation="landscape" horizontalDpi="0" verticalDpi="0" r:id="rId1"/>
  <headerFooter>
    <oddFooter>&amp;C&amp;A หน้าที่ &amp;P จาก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view="pageLayout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9.375" style="1" customWidth="1"/>
    <col min="10" max="10" width="7.125" style="1" customWidth="1"/>
    <col min="11" max="11" width="7" style="1" customWidth="1"/>
    <col min="12" max="12" width="7.125" style="1" customWidth="1"/>
    <col min="13" max="13" width="6.875" style="1" customWidth="1"/>
    <col min="14" max="16384" width="9" style="1"/>
  </cols>
  <sheetData>
    <row r="1" spans="1:17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7">
      <c r="A2" s="1530" t="s">
        <v>1985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7">
      <c r="A3" s="1519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7" ht="54">
      <c r="A4" s="1520"/>
      <c r="B4" s="1520"/>
      <c r="C4" s="1521"/>
      <c r="D4" s="1517"/>
      <c r="E4" s="1521"/>
      <c r="F4" s="91" t="s">
        <v>2</v>
      </c>
      <c r="G4" s="91" t="s">
        <v>0</v>
      </c>
      <c r="H4" s="91" t="s">
        <v>1</v>
      </c>
      <c r="I4" s="2" t="s">
        <v>5</v>
      </c>
      <c r="J4" s="92" t="s">
        <v>49</v>
      </c>
      <c r="K4" s="9" t="s">
        <v>4063</v>
      </c>
      <c r="L4" s="92" t="s">
        <v>48</v>
      </c>
      <c r="M4" s="1517"/>
    </row>
    <row r="5" spans="1:17" ht="63">
      <c r="A5" s="113"/>
      <c r="B5" s="113" t="s">
        <v>2469</v>
      </c>
      <c r="C5" s="113" t="s">
        <v>3007</v>
      </c>
      <c r="D5" s="113"/>
      <c r="E5" s="113"/>
      <c r="F5" s="113"/>
      <c r="G5" s="113"/>
      <c r="H5" s="114" t="s">
        <v>2471</v>
      </c>
      <c r="I5" s="115">
        <f>I6+I18+I21+I24+I28+I31+I35+I39+I44+I49</f>
        <v>336540</v>
      </c>
      <c r="J5" s="116"/>
      <c r="K5" s="116"/>
      <c r="L5" s="116"/>
      <c r="M5" s="113"/>
      <c r="P5" s="901"/>
    </row>
    <row r="6" spans="1:17" s="72" customFormat="1" ht="42">
      <c r="A6" s="356" t="s">
        <v>4168</v>
      </c>
      <c r="B6" s="532" t="s">
        <v>2470</v>
      </c>
      <c r="C6" s="353" t="s">
        <v>1618</v>
      </c>
      <c r="D6" s="353"/>
      <c r="E6" s="355" t="s">
        <v>6</v>
      </c>
      <c r="F6" s="353"/>
      <c r="G6" s="353"/>
      <c r="H6" s="353" t="s">
        <v>20</v>
      </c>
      <c r="I6" s="905">
        <f>SUM(I7:I17)</f>
        <v>30000</v>
      </c>
      <c r="J6" s="353"/>
      <c r="K6" s="353"/>
      <c r="L6" s="353"/>
      <c r="M6" s="356" t="s">
        <v>2472</v>
      </c>
      <c r="P6" s="908"/>
      <c r="Q6" s="908"/>
    </row>
    <row r="7" spans="1:17" ht="126">
      <c r="A7" s="1011"/>
      <c r="B7" s="65"/>
      <c r="C7" s="65"/>
      <c r="D7" s="65" t="s">
        <v>1619</v>
      </c>
      <c r="E7" s="1012" t="s">
        <v>6</v>
      </c>
      <c r="F7" s="65"/>
      <c r="G7" s="65"/>
      <c r="H7" s="65"/>
      <c r="I7" s="1013"/>
      <c r="J7" s="65"/>
      <c r="K7" s="65"/>
      <c r="L7" s="65"/>
      <c r="M7" s="1011"/>
    </row>
    <row r="8" spans="1:17" ht="105">
      <c r="A8" s="894"/>
      <c r="B8" s="898"/>
      <c r="C8" s="898"/>
      <c r="D8" s="898"/>
      <c r="E8" s="898" t="s">
        <v>1620</v>
      </c>
      <c r="F8" s="894" t="s">
        <v>1621</v>
      </c>
      <c r="G8" s="894" t="s">
        <v>394</v>
      </c>
      <c r="H8" s="898" t="s">
        <v>1622</v>
      </c>
      <c r="I8" s="1014">
        <v>10800</v>
      </c>
      <c r="J8" s="894"/>
      <c r="K8" s="894"/>
      <c r="L8" s="894"/>
      <c r="M8" s="898"/>
    </row>
    <row r="9" spans="1:17" ht="42">
      <c r="A9" s="898"/>
      <c r="B9" s="898"/>
      <c r="C9" s="898"/>
      <c r="D9" s="898"/>
      <c r="E9" s="896" t="s">
        <v>1623</v>
      </c>
      <c r="F9" s="894" t="s">
        <v>862</v>
      </c>
      <c r="G9" s="898" t="s">
        <v>174</v>
      </c>
      <c r="H9" s="896" t="s">
        <v>1624</v>
      </c>
      <c r="I9" s="1015">
        <v>19200</v>
      </c>
      <c r="J9" s="898"/>
      <c r="K9" s="898"/>
      <c r="L9" s="898"/>
      <c r="M9" s="894"/>
    </row>
    <row r="10" spans="1:17" ht="42">
      <c r="A10" s="898"/>
      <c r="B10" s="898"/>
      <c r="C10" s="898"/>
      <c r="D10" s="898"/>
      <c r="E10" s="898" t="s">
        <v>1625</v>
      </c>
      <c r="F10" s="894" t="s">
        <v>863</v>
      </c>
      <c r="G10" s="898" t="s">
        <v>1626</v>
      </c>
      <c r="H10" s="896" t="s">
        <v>1627</v>
      </c>
      <c r="I10" s="1014"/>
      <c r="J10" s="898"/>
      <c r="K10" s="898"/>
      <c r="L10" s="898"/>
      <c r="M10" s="894"/>
    </row>
    <row r="11" spans="1:17" ht="42">
      <c r="A11" s="898"/>
      <c r="B11" s="898"/>
      <c r="C11" s="898"/>
      <c r="D11" s="898"/>
      <c r="E11" s="898"/>
      <c r="F11" s="894" t="s">
        <v>1628</v>
      </c>
      <c r="G11" s="898" t="s">
        <v>1629</v>
      </c>
      <c r="H11" s="896"/>
      <c r="I11" s="1014"/>
      <c r="J11" s="898"/>
      <c r="K11" s="898"/>
      <c r="L11" s="898"/>
      <c r="M11" s="894"/>
    </row>
    <row r="12" spans="1:17">
      <c r="A12" s="898"/>
      <c r="B12" s="898"/>
      <c r="C12" s="898"/>
      <c r="D12" s="898"/>
      <c r="E12" s="1016" t="s">
        <v>11</v>
      </c>
      <c r="F12" s="894"/>
      <c r="G12" s="898"/>
      <c r="H12" s="896"/>
      <c r="I12" s="1014"/>
      <c r="J12" s="898"/>
      <c r="K12" s="898"/>
      <c r="L12" s="898"/>
      <c r="M12" s="894"/>
    </row>
    <row r="13" spans="1:17" ht="63">
      <c r="A13" s="898"/>
      <c r="B13" s="898"/>
      <c r="C13" s="898"/>
      <c r="D13" s="898"/>
      <c r="E13" s="898" t="s">
        <v>1630</v>
      </c>
      <c r="F13" s="894"/>
      <c r="G13" s="898"/>
      <c r="H13" s="896"/>
      <c r="I13" s="1014"/>
      <c r="J13" s="898"/>
      <c r="K13" s="898"/>
      <c r="L13" s="898"/>
      <c r="M13" s="894"/>
    </row>
    <row r="14" spans="1:17" ht="42">
      <c r="A14" s="898"/>
      <c r="B14" s="898"/>
      <c r="C14" s="898"/>
      <c r="D14" s="898"/>
      <c r="E14" s="898" t="s">
        <v>1631</v>
      </c>
      <c r="F14" s="894"/>
      <c r="G14" s="898"/>
      <c r="H14" s="896"/>
      <c r="I14" s="1014"/>
      <c r="J14" s="898"/>
      <c r="K14" s="898"/>
      <c r="L14" s="898"/>
      <c r="M14" s="894"/>
    </row>
    <row r="15" spans="1:17" ht="63">
      <c r="A15" s="898"/>
      <c r="B15" s="898"/>
      <c r="C15" s="898"/>
      <c r="D15" s="898"/>
      <c r="E15" s="898" t="s">
        <v>1632</v>
      </c>
      <c r="F15" s="894"/>
      <c r="G15" s="898"/>
      <c r="H15" s="896"/>
      <c r="I15" s="1014"/>
      <c r="J15" s="898"/>
      <c r="K15" s="898"/>
      <c r="L15" s="898"/>
      <c r="M15" s="894"/>
    </row>
    <row r="16" spans="1:17" ht="42">
      <c r="A16" s="898"/>
      <c r="B16" s="898"/>
      <c r="C16" s="898"/>
      <c r="D16" s="898"/>
      <c r="E16" s="898" t="s">
        <v>1633</v>
      </c>
      <c r="F16" s="894"/>
      <c r="G16" s="898"/>
      <c r="H16" s="896"/>
      <c r="I16" s="1014"/>
      <c r="J16" s="898"/>
      <c r="K16" s="898"/>
      <c r="L16" s="898"/>
      <c r="M16" s="894"/>
    </row>
    <row r="17" spans="1:13" ht="63">
      <c r="A17" s="899"/>
      <c r="B17" s="899"/>
      <c r="C17" s="899"/>
      <c r="D17" s="899"/>
      <c r="E17" s="899" t="s">
        <v>1634</v>
      </c>
      <c r="F17" s="895"/>
      <c r="G17" s="899"/>
      <c r="H17" s="897"/>
      <c r="I17" s="1028"/>
      <c r="J17" s="899"/>
      <c r="K17" s="899"/>
      <c r="L17" s="899"/>
      <c r="M17" s="895"/>
    </row>
    <row r="18" spans="1:13" ht="105">
      <c r="A18" s="866" t="s">
        <v>4169</v>
      </c>
      <c r="B18" s="532" t="s">
        <v>4015</v>
      </c>
      <c r="C18" s="866" t="s">
        <v>1635</v>
      </c>
      <c r="D18" s="866"/>
      <c r="E18" s="866"/>
      <c r="F18" s="357"/>
      <c r="G18" s="866"/>
      <c r="H18" s="1032" t="s">
        <v>20</v>
      </c>
      <c r="I18" s="1033">
        <f>SUM(I20)</f>
        <v>4500</v>
      </c>
      <c r="J18" s="866"/>
      <c r="K18" s="866"/>
      <c r="L18" s="866"/>
      <c r="M18" s="357" t="s">
        <v>2472</v>
      </c>
    </row>
    <row r="19" spans="1:13">
      <c r="A19" s="1026"/>
      <c r="B19" s="1026"/>
      <c r="C19" s="1027"/>
      <c r="D19" s="1538" t="s">
        <v>1636</v>
      </c>
      <c r="E19" s="1029" t="s">
        <v>6</v>
      </c>
      <c r="F19" s="1030"/>
      <c r="G19" s="1030"/>
      <c r="H19" s="1026"/>
      <c r="I19" s="1031"/>
      <c r="J19" s="1030"/>
      <c r="K19" s="1030"/>
      <c r="L19" s="1030"/>
      <c r="M19" s="1030"/>
    </row>
    <row r="20" spans="1:13" ht="105">
      <c r="A20" s="899"/>
      <c r="B20" s="899"/>
      <c r="C20" s="1027"/>
      <c r="D20" s="1539"/>
      <c r="E20" s="897" t="s">
        <v>1637</v>
      </c>
      <c r="F20" s="895" t="s">
        <v>1638</v>
      </c>
      <c r="G20" s="895">
        <v>30</v>
      </c>
      <c r="H20" s="899" t="s">
        <v>3221</v>
      </c>
      <c r="I20" s="1028">
        <v>4500</v>
      </c>
      <c r="J20" s="895"/>
      <c r="K20" s="895"/>
      <c r="L20" s="895"/>
      <c r="M20" s="895"/>
    </row>
    <row r="21" spans="1:13">
      <c r="A21" s="1249" t="s">
        <v>4171</v>
      </c>
      <c r="B21" s="532" t="s">
        <v>4016</v>
      </c>
      <c r="C21" s="1037" t="s">
        <v>3933</v>
      </c>
      <c r="D21" s="357"/>
      <c r="E21" s="1032"/>
      <c r="F21" s="357"/>
      <c r="G21" s="357"/>
      <c r="H21" s="866" t="s">
        <v>20</v>
      </c>
      <c r="I21" s="1033">
        <f>SUM(I22:I23)</f>
        <v>31500</v>
      </c>
      <c r="J21" s="357"/>
      <c r="K21" s="357"/>
      <c r="L21" s="357"/>
      <c r="M21" s="357" t="s">
        <v>2472</v>
      </c>
    </row>
    <row r="22" spans="1:13" ht="63">
      <c r="A22" s="1034"/>
      <c r="B22" s="1034"/>
      <c r="C22" s="1034"/>
      <c r="D22" s="1038" t="s">
        <v>1663</v>
      </c>
      <c r="E22" s="1034" t="s">
        <v>3934</v>
      </c>
      <c r="F22" s="1034" t="s">
        <v>3932</v>
      </c>
      <c r="G22" s="1034" t="s">
        <v>346</v>
      </c>
      <c r="H22" s="1034" t="s">
        <v>1664</v>
      </c>
      <c r="I22" s="1035">
        <v>12000</v>
      </c>
      <c r="J22" s="1030"/>
      <c r="K22" s="1030"/>
      <c r="L22" s="1030"/>
      <c r="M22" s="1036"/>
    </row>
    <row r="23" spans="1:13">
      <c r="A23" s="1040"/>
      <c r="B23" s="1040"/>
      <c r="C23" s="1040"/>
      <c r="D23" s="1039"/>
      <c r="E23" s="1040" t="s">
        <v>3935</v>
      </c>
      <c r="F23" s="1040"/>
      <c r="G23" s="1040" t="s">
        <v>1665</v>
      </c>
      <c r="H23" s="1040" t="s">
        <v>1666</v>
      </c>
      <c r="I23" s="1041">
        <v>19500</v>
      </c>
      <c r="J23" s="895"/>
      <c r="K23" s="1040"/>
      <c r="L23" s="1040"/>
      <c r="M23" s="1042"/>
    </row>
    <row r="24" spans="1:13" ht="54">
      <c r="A24" s="1249" t="s">
        <v>4170</v>
      </c>
      <c r="B24" s="532" t="s">
        <v>4017</v>
      </c>
      <c r="C24" s="1045" t="s">
        <v>522</v>
      </c>
      <c r="D24" s="1037"/>
      <c r="E24" s="1037"/>
      <c r="F24" s="1037"/>
      <c r="G24" s="866"/>
      <c r="H24" s="866" t="s">
        <v>20</v>
      </c>
      <c r="I24" s="866">
        <f>SUM(I25:I27)</f>
        <v>66000</v>
      </c>
      <c r="J24" s="866"/>
      <c r="K24" s="866"/>
      <c r="L24" s="866"/>
      <c r="M24" s="357" t="s">
        <v>2472</v>
      </c>
    </row>
    <row r="25" spans="1:13" ht="105">
      <c r="A25" s="1043"/>
      <c r="B25" s="1043"/>
      <c r="C25" s="1043"/>
      <c r="D25" s="1043" t="s">
        <v>1667</v>
      </c>
      <c r="E25" s="1034" t="s">
        <v>3936</v>
      </c>
      <c r="F25" s="1034" t="s">
        <v>1668</v>
      </c>
      <c r="G25" s="1044" t="s">
        <v>62</v>
      </c>
      <c r="H25" s="1034" t="s">
        <v>1669</v>
      </c>
      <c r="I25" s="1035">
        <v>36000</v>
      </c>
      <c r="J25" s="1030"/>
      <c r="K25" s="1034"/>
      <c r="L25" s="1034"/>
      <c r="M25" s="1034"/>
    </row>
    <row r="26" spans="1:13" ht="42">
      <c r="A26" s="1019"/>
      <c r="B26" s="1019"/>
      <c r="C26" s="1019"/>
      <c r="D26" s="1019"/>
      <c r="E26" s="1017" t="s">
        <v>3937</v>
      </c>
      <c r="F26" s="1017" t="s">
        <v>1670</v>
      </c>
      <c r="G26" s="1020" t="s">
        <v>1671</v>
      </c>
      <c r="H26" s="1017" t="s">
        <v>1672</v>
      </c>
      <c r="I26" s="1018">
        <v>15000</v>
      </c>
      <c r="J26" s="894"/>
      <c r="K26" s="1017"/>
      <c r="L26" s="1017"/>
      <c r="M26" s="1017"/>
    </row>
    <row r="27" spans="1:13" ht="42">
      <c r="A27" s="1046"/>
      <c r="B27" s="1046"/>
      <c r="C27" s="1046"/>
      <c r="D27" s="1046"/>
      <c r="E27" s="1040"/>
      <c r="F27" s="1040" t="s">
        <v>1673</v>
      </c>
      <c r="G27" s="1047" t="s">
        <v>1671</v>
      </c>
      <c r="H27" s="1040" t="s">
        <v>1672</v>
      </c>
      <c r="I27" s="1041">
        <v>15000</v>
      </c>
      <c r="J27" s="895"/>
      <c r="K27" s="1040"/>
      <c r="L27" s="1040"/>
      <c r="M27" s="1040"/>
    </row>
    <row r="28" spans="1:13" ht="42">
      <c r="A28" s="1249" t="s">
        <v>4171</v>
      </c>
      <c r="B28" s="532" t="s">
        <v>4018</v>
      </c>
      <c r="C28" s="1037" t="s">
        <v>3938</v>
      </c>
      <c r="D28" s="1037"/>
      <c r="E28" s="1037"/>
      <c r="F28" s="1037"/>
      <c r="G28" s="365"/>
      <c r="H28" s="1037" t="s">
        <v>20</v>
      </c>
      <c r="I28" s="1037">
        <v>0</v>
      </c>
      <c r="J28" s="1037" t="s">
        <v>3550</v>
      </c>
      <c r="K28" s="1037"/>
      <c r="L28" s="1037"/>
      <c r="M28" s="1037" t="s">
        <v>2472</v>
      </c>
    </row>
    <row r="29" spans="1:13" ht="63">
      <c r="A29" s="1044"/>
      <c r="B29" s="1034"/>
      <c r="C29" s="1034"/>
      <c r="D29" s="1034" t="s">
        <v>1674</v>
      </c>
      <c r="E29" s="1034" t="s">
        <v>4059</v>
      </c>
      <c r="F29" s="1034" t="s">
        <v>1675</v>
      </c>
      <c r="G29" s="1044" t="s">
        <v>1676</v>
      </c>
      <c r="H29" s="1034" t="s">
        <v>1677</v>
      </c>
      <c r="I29" s="1034"/>
      <c r="J29" s="1034"/>
      <c r="K29" s="1034"/>
      <c r="L29" s="1034"/>
      <c r="M29" s="1034"/>
    </row>
    <row r="30" spans="1:13">
      <c r="A30" s="1047"/>
      <c r="B30" s="1040"/>
      <c r="C30" s="1040"/>
      <c r="D30" s="1040" t="s">
        <v>1678</v>
      </c>
      <c r="E30" s="1048"/>
      <c r="F30" s="1040"/>
      <c r="G30" s="1047"/>
      <c r="H30" s="1040"/>
      <c r="I30" s="1040"/>
      <c r="J30" s="1040"/>
      <c r="K30" s="1040"/>
      <c r="L30" s="1040"/>
      <c r="M30" s="1042"/>
    </row>
    <row r="31" spans="1:13" ht="90">
      <c r="A31" s="1250" t="s">
        <v>4172</v>
      </c>
      <c r="B31" s="532" t="s">
        <v>4019</v>
      </c>
      <c r="C31" s="1037" t="s">
        <v>3939</v>
      </c>
      <c r="D31" s="1037"/>
      <c r="E31" s="1054"/>
      <c r="F31" s="1037"/>
      <c r="G31" s="365"/>
      <c r="H31" s="1037" t="s">
        <v>20</v>
      </c>
      <c r="I31" s="1037">
        <f>SUM(I32:I34)</f>
        <v>49360</v>
      </c>
      <c r="J31" s="1037"/>
      <c r="K31" s="1037"/>
      <c r="L31" s="1037"/>
      <c r="M31" s="1055" t="s">
        <v>2472</v>
      </c>
    </row>
    <row r="32" spans="1:13" s="143" customFormat="1" ht="105">
      <c r="A32" s="1049"/>
      <c r="B32" s="1050"/>
      <c r="C32" s="1050"/>
      <c r="D32" s="1050" t="s">
        <v>1639</v>
      </c>
      <c r="E32" s="1050" t="s">
        <v>1640</v>
      </c>
      <c r="F32" s="1051" t="s">
        <v>1641</v>
      </c>
      <c r="G32" s="1049" t="s">
        <v>1642</v>
      </c>
      <c r="H32" s="1052" t="s">
        <v>1643</v>
      </c>
      <c r="I32" s="1050">
        <v>36000</v>
      </c>
      <c r="J32" s="1053"/>
      <c r="K32" s="1050"/>
      <c r="L32" s="1050"/>
      <c r="M32" s="1051"/>
    </row>
    <row r="33" spans="1:13" s="143" customFormat="1">
      <c r="A33" s="1021"/>
      <c r="B33" s="1022"/>
      <c r="C33" s="1022" t="s">
        <v>1061</v>
      </c>
      <c r="D33" s="1022"/>
      <c r="E33" s="1022" t="s">
        <v>523</v>
      </c>
      <c r="F33" s="1023"/>
      <c r="G33" s="1021"/>
      <c r="H33" s="1025" t="s">
        <v>133</v>
      </c>
      <c r="I33" s="1022">
        <v>4000</v>
      </c>
      <c r="J33" s="1024"/>
      <c r="K33" s="1022"/>
      <c r="L33" s="1022"/>
      <c r="M33" s="1023"/>
    </row>
    <row r="34" spans="1:13" s="143" customFormat="1" ht="84">
      <c r="A34" s="1021"/>
      <c r="B34" s="1022"/>
      <c r="C34" s="1022"/>
      <c r="D34" s="1022"/>
      <c r="E34" s="1022" t="s">
        <v>1644</v>
      </c>
      <c r="F34" s="1023" t="s">
        <v>1621</v>
      </c>
      <c r="G34" s="1021"/>
      <c r="H34" s="1025" t="s">
        <v>1645</v>
      </c>
      <c r="I34" s="1022">
        <v>9360</v>
      </c>
      <c r="J34" s="1024"/>
      <c r="K34" s="1022"/>
      <c r="L34" s="1022"/>
      <c r="M34" s="1023"/>
    </row>
    <row r="35" spans="1:13" s="100" customFormat="1" ht="105">
      <c r="A35" s="1250" t="s">
        <v>4172</v>
      </c>
      <c r="B35" s="1004" t="s">
        <v>4020</v>
      </c>
      <c r="C35" s="1003" t="s">
        <v>89</v>
      </c>
      <c r="D35" s="1005"/>
      <c r="E35" s="1003"/>
      <c r="F35" s="1006"/>
      <c r="G35" s="1006"/>
      <c r="H35" s="1007" t="s">
        <v>20</v>
      </c>
      <c r="I35" s="1008">
        <f>SUM(I36:I38)</f>
        <v>155180</v>
      </c>
      <c r="J35" s="1003"/>
      <c r="K35" s="1009"/>
      <c r="L35" s="1010"/>
      <c r="M35" s="1003" t="s">
        <v>1758</v>
      </c>
    </row>
    <row r="36" spans="1:13" s="95" customFormat="1" ht="126">
      <c r="A36" s="449"/>
      <c r="B36" s="449"/>
      <c r="C36" s="449"/>
      <c r="D36" s="744" t="s">
        <v>90</v>
      </c>
      <c r="E36" s="449" t="s">
        <v>91</v>
      </c>
      <c r="F36" s="467"/>
      <c r="G36" s="467" t="s">
        <v>81</v>
      </c>
      <c r="H36" s="902" t="s">
        <v>4060</v>
      </c>
      <c r="I36" s="579">
        <v>155180</v>
      </c>
      <c r="J36" s="449"/>
      <c r="K36" s="412"/>
      <c r="L36" s="409"/>
      <c r="M36" s="907" t="s">
        <v>93</v>
      </c>
    </row>
    <row r="37" spans="1:13" s="95" customFormat="1" ht="63">
      <c r="A37" s="449"/>
      <c r="B37" s="449"/>
      <c r="C37" s="449"/>
      <c r="D37" s="744"/>
      <c r="E37" s="449" t="s">
        <v>3425</v>
      </c>
      <c r="F37" s="467" t="s">
        <v>94</v>
      </c>
      <c r="G37" s="467" t="s">
        <v>3426</v>
      </c>
      <c r="H37" s="902" t="s">
        <v>3427</v>
      </c>
      <c r="I37" s="449"/>
      <c r="J37" s="449"/>
      <c r="K37" s="412"/>
      <c r="L37" s="409"/>
      <c r="M37" s="449"/>
    </row>
    <row r="38" spans="1:13" s="95" customFormat="1" ht="63">
      <c r="A38" s="501"/>
      <c r="B38" s="501"/>
      <c r="C38" s="501"/>
      <c r="D38" s="745"/>
      <c r="E38" s="501" t="s">
        <v>3428</v>
      </c>
      <c r="F38" s="550"/>
      <c r="G38" s="550" t="s">
        <v>3429</v>
      </c>
      <c r="H38" s="611"/>
      <c r="I38" s="612"/>
      <c r="J38" s="501"/>
      <c r="K38" s="634"/>
      <c r="L38" s="603"/>
      <c r="M38" s="501"/>
    </row>
    <row r="39" spans="1:13" s="21" customFormat="1" ht="42">
      <c r="A39" s="388" t="s">
        <v>4044</v>
      </c>
      <c r="B39" s="1004" t="s">
        <v>2473</v>
      </c>
      <c r="C39" s="388" t="s">
        <v>1058</v>
      </c>
      <c r="D39" s="388"/>
      <c r="E39" s="388"/>
      <c r="F39" s="388"/>
      <c r="G39" s="388"/>
      <c r="H39" s="388" t="s">
        <v>20</v>
      </c>
      <c r="I39" s="388">
        <v>0</v>
      </c>
      <c r="J39" s="388"/>
      <c r="K39" s="388"/>
      <c r="L39" s="388"/>
      <c r="M39" s="388" t="s">
        <v>3012</v>
      </c>
    </row>
    <row r="40" spans="1:13" s="10" customFormat="1" ht="105">
      <c r="A40" s="909"/>
      <c r="B40" s="840"/>
      <c r="C40" s="910"/>
      <c r="D40" s="910" t="s">
        <v>1059</v>
      </c>
      <c r="E40" s="910" t="s">
        <v>1060</v>
      </c>
      <c r="F40" s="910" t="s">
        <v>1061</v>
      </c>
      <c r="G40" s="911">
        <v>6</v>
      </c>
      <c r="H40" s="910" t="s">
        <v>1062</v>
      </c>
      <c r="I40" s="910"/>
      <c r="J40" s="910"/>
      <c r="K40" s="912" t="s">
        <v>1063</v>
      </c>
      <c r="L40" s="910"/>
      <c r="M40" s="909" t="s">
        <v>1064</v>
      </c>
    </row>
    <row r="41" spans="1:13" s="10" customFormat="1" ht="105">
      <c r="A41" s="903"/>
      <c r="B41" s="442"/>
      <c r="C41" s="442"/>
      <c r="D41" s="442"/>
      <c r="E41" s="442" t="s">
        <v>1065</v>
      </c>
      <c r="F41" s="442"/>
      <c r="G41" s="442"/>
      <c r="H41" s="442"/>
      <c r="I41" s="442"/>
      <c r="J41" s="442"/>
      <c r="K41" s="904" t="s">
        <v>1066</v>
      </c>
      <c r="L41" s="442"/>
      <c r="M41" s="442"/>
    </row>
    <row r="42" spans="1:13" s="10" customFormat="1" ht="144">
      <c r="A42" s="903"/>
      <c r="B42" s="442"/>
      <c r="C42" s="442"/>
      <c r="D42" s="442"/>
      <c r="E42" s="442" t="s">
        <v>1067</v>
      </c>
      <c r="F42" s="442"/>
      <c r="G42" s="442"/>
      <c r="H42" s="442"/>
      <c r="I42" s="442"/>
      <c r="J42" s="442"/>
      <c r="K42" s="914" t="s">
        <v>1068</v>
      </c>
      <c r="L42" s="442"/>
      <c r="M42" s="442"/>
    </row>
    <row r="43" spans="1:13" s="10" customFormat="1" ht="63">
      <c r="A43" s="915"/>
      <c r="B43" s="915"/>
      <c r="C43" s="915"/>
      <c r="D43" s="915"/>
      <c r="E43" s="916" t="s">
        <v>934</v>
      </c>
      <c r="F43" s="915"/>
      <c r="G43" s="915"/>
      <c r="H43" s="915"/>
      <c r="I43" s="915"/>
      <c r="J43" s="915"/>
      <c r="K43" s="917" t="s">
        <v>1069</v>
      </c>
      <c r="L43" s="915"/>
      <c r="M43" s="915"/>
    </row>
    <row r="44" spans="1:13" s="10" customFormat="1" ht="63">
      <c r="A44" s="670" t="s">
        <v>4173</v>
      </c>
      <c r="B44" s="532" t="s">
        <v>2474</v>
      </c>
      <c r="C44" s="670" t="s">
        <v>1070</v>
      </c>
      <c r="D44" s="670"/>
      <c r="E44" s="670"/>
      <c r="F44" s="670"/>
      <c r="G44" s="670"/>
      <c r="H44" s="388" t="s">
        <v>20</v>
      </c>
      <c r="I44" s="388">
        <v>0</v>
      </c>
      <c r="J44" s="670"/>
      <c r="K44" s="670"/>
      <c r="L44" s="670"/>
      <c r="M44" s="388" t="s">
        <v>3012</v>
      </c>
    </row>
    <row r="45" spans="1:13" s="10" customFormat="1" ht="189">
      <c r="A45" s="909"/>
      <c r="B45" s="840"/>
      <c r="C45" s="910"/>
      <c r="D45" s="910" t="s">
        <v>1071</v>
      </c>
      <c r="E45" s="910" t="s">
        <v>4061</v>
      </c>
      <c r="F45" s="910" t="s">
        <v>1072</v>
      </c>
      <c r="G45" s="911">
        <v>13</v>
      </c>
      <c r="H45" s="910" t="s">
        <v>1062</v>
      </c>
      <c r="I45" s="910"/>
      <c r="J45" s="910"/>
      <c r="K45" s="912" t="s">
        <v>1063</v>
      </c>
      <c r="L45" s="910"/>
      <c r="M45" s="909" t="s">
        <v>1064</v>
      </c>
    </row>
    <row r="46" spans="1:13" s="10" customFormat="1" ht="144">
      <c r="A46" s="442"/>
      <c r="B46" s="442"/>
      <c r="C46" s="442"/>
      <c r="D46" s="442"/>
      <c r="E46" s="442" t="s">
        <v>1073</v>
      </c>
      <c r="F46" s="442" t="s">
        <v>1074</v>
      </c>
      <c r="G46" s="442"/>
      <c r="H46" s="442"/>
      <c r="I46" s="442"/>
      <c r="J46" s="442"/>
      <c r="K46" s="914" t="s">
        <v>1068</v>
      </c>
      <c r="L46" s="442" t="s">
        <v>1075</v>
      </c>
      <c r="M46" s="442"/>
    </row>
    <row r="47" spans="1:13" s="10" customFormat="1" ht="144">
      <c r="A47" s="442"/>
      <c r="B47" s="442"/>
      <c r="C47" s="442"/>
      <c r="D47" s="442"/>
      <c r="E47" s="442" t="s">
        <v>1076</v>
      </c>
      <c r="F47" s="442"/>
      <c r="G47" s="442"/>
      <c r="H47" s="442"/>
      <c r="I47" s="442"/>
      <c r="J47" s="442"/>
      <c r="K47" s="914" t="s">
        <v>1068</v>
      </c>
      <c r="L47" s="442" t="s">
        <v>1075</v>
      </c>
      <c r="M47" s="442"/>
    </row>
    <row r="48" spans="1:13" s="10" customFormat="1" ht="63">
      <c r="A48" s="915"/>
      <c r="B48" s="915"/>
      <c r="C48" s="915"/>
      <c r="D48" s="915"/>
      <c r="E48" s="915" t="s">
        <v>1077</v>
      </c>
      <c r="F48" s="915"/>
      <c r="G48" s="915"/>
      <c r="H48" s="915"/>
      <c r="I48" s="915"/>
      <c r="J48" s="915"/>
      <c r="K48" s="915" t="s">
        <v>1078</v>
      </c>
      <c r="L48" s="915"/>
      <c r="M48" s="915"/>
    </row>
    <row r="49" spans="1:13" s="21" customFormat="1" ht="84">
      <c r="A49" s="670" t="s">
        <v>4173</v>
      </c>
      <c r="B49" s="532" t="s">
        <v>2475</v>
      </c>
      <c r="C49" s="388" t="s">
        <v>1079</v>
      </c>
      <c r="D49" s="388" t="s">
        <v>1071</v>
      </c>
      <c r="E49" s="388"/>
      <c r="F49" s="388" t="s">
        <v>1072</v>
      </c>
      <c r="G49" s="402">
        <v>13</v>
      </c>
      <c r="H49" s="388" t="s">
        <v>20</v>
      </c>
      <c r="I49" s="388">
        <v>0</v>
      </c>
      <c r="J49" s="388"/>
      <c r="K49" s="918" t="s">
        <v>1063</v>
      </c>
      <c r="L49" s="388"/>
      <c r="M49" s="388" t="s">
        <v>3012</v>
      </c>
    </row>
    <row r="50" spans="1:13" s="21" customFormat="1" ht="273">
      <c r="A50" s="913"/>
      <c r="B50" s="840"/>
      <c r="C50" s="913"/>
      <c r="D50" s="913"/>
      <c r="E50" s="1140" t="s">
        <v>4062</v>
      </c>
      <c r="F50" s="913"/>
      <c r="G50" s="919"/>
      <c r="H50" s="913"/>
      <c r="I50" s="913"/>
      <c r="J50" s="913"/>
      <c r="K50" s="920"/>
      <c r="L50" s="913"/>
      <c r="M50" s="909" t="s">
        <v>1064</v>
      </c>
    </row>
    <row r="51" spans="1:13" s="10" customFormat="1" ht="168">
      <c r="A51" s="442"/>
      <c r="B51" s="442"/>
      <c r="C51" s="442"/>
      <c r="D51" s="442"/>
      <c r="E51" s="442" t="s">
        <v>1080</v>
      </c>
      <c r="F51" s="442"/>
      <c r="G51" s="442"/>
      <c r="H51" s="442"/>
      <c r="I51" s="442"/>
      <c r="J51" s="442"/>
      <c r="K51" s="442" t="s">
        <v>1068</v>
      </c>
      <c r="L51" s="442"/>
      <c r="M51" s="442"/>
    </row>
    <row r="52" spans="1:13" s="10" customFormat="1" ht="144">
      <c r="A52" s="442"/>
      <c r="B52" s="442"/>
      <c r="C52" s="442"/>
      <c r="D52" s="442"/>
      <c r="E52" s="442" t="s">
        <v>1081</v>
      </c>
      <c r="F52" s="442"/>
      <c r="G52" s="442"/>
      <c r="H52" s="442"/>
      <c r="I52" s="442"/>
      <c r="J52" s="442"/>
      <c r="K52" s="914" t="s">
        <v>1068</v>
      </c>
      <c r="L52" s="442"/>
      <c r="M52" s="442"/>
    </row>
    <row r="53" spans="1:13" s="10" customFormat="1" ht="63">
      <c r="A53" s="739"/>
      <c r="B53" s="739"/>
      <c r="C53" s="739"/>
      <c r="D53" s="739"/>
      <c r="E53" s="739" t="s">
        <v>1082</v>
      </c>
      <c r="F53" s="739"/>
      <c r="G53" s="739"/>
      <c r="H53" s="739"/>
      <c r="I53" s="739"/>
      <c r="J53" s="739"/>
      <c r="K53" s="739" t="s">
        <v>1078</v>
      </c>
      <c r="L53" s="739"/>
      <c r="M53" s="739"/>
    </row>
  </sheetData>
  <mergeCells count="12">
    <mergeCell ref="D19:D20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31496062992125984"/>
  <pageSetup paperSize="9" orientation="landscape" horizontalDpi="0" verticalDpi="0" r:id="rId1"/>
  <headerFooter>
    <oddFooter>&amp;C &amp;A หน้าที่ &amp;P จาก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1"/>
  <sheetViews>
    <sheetView view="pageLayout" zoomScaleNormal="85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256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256">
      <c r="A2" s="1530" t="s">
        <v>1986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256">
      <c r="A3" s="1516" t="s">
        <v>50</v>
      </c>
      <c r="B3" s="151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256" ht="63">
      <c r="A4" s="1517"/>
      <c r="B4" s="1517"/>
      <c r="C4" s="1521"/>
      <c r="D4" s="1517"/>
      <c r="E4" s="1521"/>
      <c r="F4" s="91" t="s">
        <v>2</v>
      </c>
      <c r="G4" s="91" t="s">
        <v>0</v>
      </c>
      <c r="H4" s="91" t="s">
        <v>1</v>
      </c>
      <c r="I4" s="2" t="s">
        <v>5</v>
      </c>
      <c r="J4" s="92" t="s">
        <v>49</v>
      </c>
      <c r="K4" s="9" t="s">
        <v>4063</v>
      </c>
      <c r="L4" s="92" t="s">
        <v>48</v>
      </c>
      <c r="M4" s="1517"/>
    </row>
    <row r="5" spans="1:256" ht="63">
      <c r="A5" s="113"/>
      <c r="B5" s="113" t="s">
        <v>2476</v>
      </c>
      <c r="C5" s="113"/>
      <c r="D5" s="113"/>
      <c r="E5" s="113"/>
      <c r="F5" s="113"/>
      <c r="G5" s="113"/>
      <c r="H5" s="114" t="s">
        <v>2478</v>
      </c>
      <c r="I5" s="115">
        <f>SUM(I6)</f>
        <v>40000</v>
      </c>
      <c r="J5" s="116"/>
      <c r="K5" s="116"/>
      <c r="L5" s="116"/>
      <c r="M5" s="113"/>
    </row>
    <row r="6" spans="1:256" s="98" customFormat="1" ht="84">
      <c r="A6" s="353" t="s">
        <v>3961</v>
      </c>
      <c r="B6" s="532" t="s">
        <v>2477</v>
      </c>
      <c r="C6" s="353" t="s">
        <v>2430</v>
      </c>
      <c r="D6" s="353"/>
      <c r="E6" s="353"/>
      <c r="F6" s="353"/>
      <c r="G6" s="353"/>
      <c r="H6" s="353" t="s">
        <v>20</v>
      </c>
      <c r="I6" s="407">
        <f>SUM(I7:I23)</f>
        <v>40000</v>
      </c>
      <c r="J6" s="356"/>
      <c r="K6" s="353"/>
      <c r="L6" s="353"/>
      <c r="M6" s="353" t="s">
        <v>3013</v>
      </c>
      <c r="N6" s="1293"/>
      <c r="O6" s="1293"/>
      <c r="P6" s="1293"/>
      <c r="Q6" s="1293"/>
      <c r="R6" s="1293"/>
      <c r="S6" s="1293"/>
      <c r="T6" s="1293"/>
      <c r="U6" s="1293"/>
      <c r="V6" s="1293"/>
      <c r="W6" s="1293"/>
      <c r="X6" s="1293"/>
      <c r="Y6" s="1293"/>
      <c r="Z6" s="1293"/>
      <c r="AA6" s="1293"/>
      <c r="AB6" s="1293"/>
      <c r="AC6" s="1293"/>
      <c r="AD6" s="1293"/>
      <c r="AE6" s="1293"/>
      <c r="AF6" s="1293"/>
      <c r="AG6" s="1293"/>
      <c r="AH6" s="1293"/>
      <c r="AI6" s="1293"/>
      <c r="AJ6" s="1293"/>
      <c r="AK6" s="1293"/>
      <c r="AL6" s="1293"/>
      <c r="AM6" s="1293"/>
      <c r="AN6" s="1293"/>
      <c r="AO6" s="1293"/>
      <c r="AP6" s="1293"/>
      <c r="AQ6" s="1293"/>
      <c r="AR6" s="1293"/>
      <c r="AS6" s="1293"/>
      <c r="AT6" s="1293"/>
      <c r="AU6" s="1293"/>
      <c r="AV6" s="1293"/>
      <c r="AW6" s="1293"/>
      <c r="AX6" s="1293"/>
      <c r="AY6" s="1293"/>
      <c r="AZ6" s="1293"/>
      <c r="BA6" s="1293"/>
      <c r="BB6" s="1293"/>
      <c r="BC6" s="1293"/>
      <c r="BD6" s="1293"/>
      <c r="BE6" s="1293"/>
      <c r="BF6" s="1293"/>
      <c r="BG6" s="1293"/>
      <c r="BH6" s="1293"/>
      <c r="BI6" s="1293"/>
      <c r="BJ6" s="1293"/>
      <c r="BK6" s="1293"/>
      <c r="BL6" s="1293"/>
      <c r="BM6" s="1293"/>
      <c r="BN6" s="1293"/>
      <c r="BO6" s="1293"/>
      <c r="BP6" s="1293"/>
      <c r="BQ6" s="1293"/>
      <c r="BR6" s="1293"/>
      <c r="BS6" s="1293"/>
      <c r="BT6" s="1293"/>
      <c r="BU6" s="1293"/>
      <c r="BV6" s="1293"/>
      <c r="BW6" s="1293"/>
      <c r="BX6" s="1293"/>
      <c r="BY6" s="1293"/>
      <c r="BZ6" s="1293"/>
      <c r="CA6" s="1293"/>
      <c r="CB6" s="1293"/>
      <c r="CC6" s="1293"/>
      <c r="CD6" s="1293"/>
      <c r="CE6" s="1293"/>
      <c r="CF6" s="1293"/>
      <c r="CG6" s="1293"/>
      <c r="CH6" s="1293"/>
      <c r="CI6" s="1293"/>
      <c r="CJ6" s="1293"/>
      <c r="CK6" s="1293"/>
      <c r="CL6" s="1293"/>
      <c r="CM6" s="1293"/>
      <c r="CN6" s="1293"/>
      <c r="CO6" s="1293"/>
      <c r="CP6" s="1293"/>
      <c r="CQ6" s="1293"/>
      <c r="CR6" s="1293"/>
      <c r="CS6" s="1293"/>
      <c r="CT6" s="1293"/>
      <c r="CU6" s="1293"/>
      <c r="CV6" s="1293"/>
      <c r="CW6" s="1293"/>
      <c r="CX6" s="1293"/>
      <c r="CY6" s="1293"/>
      <c r="CZ6" s="1293"/>
      <c r="DA6" s="1293"/>
      <c r="DB6" s="1293"/>
      <c r="DC6" s="1293"/>
      <c r="DD6" s="1293"/>
      <c r="DE6" s="1293"/>
      <c r="DF6" s="1293"/>
      <c r="DG6" s="1293"/>
      <c r="DH6" s="1293"/>
      <c r="DI6" s="1293"/>
      <c r="DJ6" s="1293"/>
      <c r="DK6" s="1293"/>
      <c r="DL6" s="1293"/>
      <c r="DM6" s="1293"/>
      <c r="DN6" s="1293"/>
      <c r="DO6" s="1293"/>
      <c r="DP6" s="1293"/>
      <c r="DQ6" s="1293"/>
      <c r="DR6" s="1293"/>
      <c r="DS6" s="1293"/>
      <c r="DT6" s="1293"/>
      <c r="DU6" s="1293"/>
      <c r="DV6" s="1293"/>
      <c r="DW6" s="1293"/>
      <c r="DX6" s="1293"/>
      <c r="DY6" s="1293"/>
      <c r="DZ6" s="1293"/>
      <c r="EA6" s="1293"/>
      <c r="EB6" s="1293"/>
      <c r="EC6" s="1293"/>
      <c r="ED6" s="1293"/>
      <c r="EE6" s="1293"/>
      <c r="EF6" s="1293"/>
      <c r="EG6" s="1293"/>
      <c r="EH6" s="1293"/>
      <c r="EI6" s="1293"/>
      <c r="EJ6" s="1293"/>
      <c r="EK6" s="1293"/>
      <c r="EL6" s="1293"/>
      <c r="EM6" s="1293"/>
      <c r="EN6" s="1293"/>
      <c r="EO6" s="1293"/>
      <c r="EP6" s="1293"/>
      <c r="EQ6" s="1293"/>
      <c r="ER6" s="1293"/>
      <c r="ES6" s="1293"/>
      <c r="ET6" s="1293"/>
      <c r="EU6" s="1293"/>
      <c r="EV6" s="1293"/>
      <c r="EW6" s="1293"/>
      <c r="EX6" s="1293"/>
      <c r="EY6" s="1293"/>
      <c r="EZ6" s="1293"/>
      <c r="FA6" s="1293"/>
      <c r="FB6" s="1293"/>
      <c r="FC6" s="1293"/>
      <c r="FD6" s="1293"/>
      <c r="FE6" s="1293"/>
      <c r="FF6" s="1293"/>
      <c r="FG6" s="1293"/>
      <c r="FH6" s="1293"/>
      <c r="FI6" s="1293"/>
      <c r="FJ6" s="1293"/>
      <c r="FK6" s="1293"/>
      <c r="FL6" s="1293"/>
      <c r="FM6" s="1293"/>
      <c r="FN6" s="1293"/>
      <c r="FO6" s="1293"/>
      <c r="FP6" s="1293"/>
      <c r="FQ6" s="1293"/>
      <c r="FR6" s="1293"/>
      <c r="FS6" s="1293"/>
      <c r="FT6" s="1293"/>
      <c r="FU6" s="1293"/>
      <c r="FV6" s="1293"/>
      <c r="FW6" s="1293"/>
      <c r="FX6" s="1293"/>
      <c r="FY6" s="1293"/>
      <c r="FZ6" s="1293"/>
      <c r="GA6" s="1293"/>
      <c r="GB6" s="1293"/>
      <c r="GC6" s="1293"/>
      <c r="GD6" s="1293"/>
      <c r="GE6" s="1293"/>
      <c r="GF6" s="1293"/>
      <c r="GG6" s="1293"/>
      <c r="GH6" s="1293"/>
      <c r="GI6" s="1293"/>
      <c r="GJ6" s="1293"/>
      <c r="GK6" s="1293"/>
      <c r="GL6" s="1293"/>
      <c r="GM6" s="1293"/>
      <c r="GN6" s="1293"/>
      <c r="GO6" s="1293"/>
      <c r="GP6" s="1293"/>
      <c r="GQ6" s="1293"/>
      <c r="GR6" s="1293"/>
      <c r="GS6" s="1293"/>
      <c r="GT6" s="1293"/>
      <c r="GU6" s="1293"/>
      <c r="GV6" s="1293"/>
      <c r="GW6" s="1293"/>
      <c r="GX6" s="1293"/>
      <c r="GY6" s="1293"/>
      <c r="GZ6" s="1293"/>
      <c r="HA6" s="1293"/>
      <c r="HB6" s="1293"/>
      <c r="HC6" s="1293"/>
      <c r="HD6" s="1293"/>
      <c r="HE6" s="1293"/>
      <c r="HF6" s="1293"/>
      <c r="HG6" s="1293"/>
      <c r="HH6" s="1293"/>
      <c r="HI6" s="1293"/>
      <c r="HJ6" s="1293"/>
      <c r="HK6" s="1293"/>
      <c r="HL6" s="1293"/>
      <c r="HM6" s="1293"/>
      <c r="HN6" s="1293"/>
      <c r="HO6" s="1293"/>
      <c r="HP6" s="1293"/>
      <c r="HQ6" s="1293"/>
      <c r="HR6" s="1293"/>
      <c r="HS6" s="1293"/>
      <c r="HT6" s="1293"/>
      <c r="HU6" s="1293"/>
      <c r="HV6" s="1293"/>
      <c r="HW6" s="1293"/>
      <c r="HX6" s="1293"/>
      <c r="HY6" s="1293"/>
      <c r="HZ6" s="1293"/>
      <c r="IA6" s="1293"/>
      <c r="IB6" s="1293"/>
      <c r="IC6" s="1293"/>
      <c r="ID6" s="1293"/>
      <c r="IE6" s="1293"/>
      <c r="IF6" s="1293"/>
      <c r="IG6" s="1293"/>
      <c r="IH6" s="1293"/>
      <c r="II6" s="1293"/>
      <c r="IJ6" s="1293"/>
      <c r="IK6" s="1293"/>
      <c r="IL6" s="1293"/>
      <c r="IM6" s="1293"/>
      <c r="IN6" s="1293"/>
      <c r="IO6" s="1293"/>
      <c r="IP6" s="1293"/>
      <c r="IQ6" s="1293"/>
      <c r="IR6" s="1293"/>
      <c r="IS6" s="1293"/>
      <c r="IT6" s="1293"/>
      <c r="IU6" s="1293"/>
      <c r="IV6" s="1293"/>
    </row>
    <row r="7" spans="1:256" s="35" customFormat="1" ht="63">
      <c r="A7" s="3"/>
      <c r="B7" s="1270"/>
      <c r="C7" s="3"/>
      <c r="D7" s="1294" t="s">
        <v>390</v>
      </c>
      <c r="E7" s="4" t="s">
        <v>6</v>
      </c>
      <c r="F7" s="3"/>
      <c r="G7" s="6"/>
      <c r="H7" s="3"/>
      <c r="I7" s="1295"/>
      <c r="J7" s="83" t="s">
        <v>320</v>
      </c>
      <c r="K7" s="3"/>
      <c r="L7" s="1301">
        <v>40000</v>
      </c>
      <c r="M7" s="145" t="s">
        <v>2413</v>
      </c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1056"/>
      <c r="AL7" s="1056"/>
      <c r="AM7" s="1056"/>
      <c r="AN7" s="1056"/>
      <c r="AO7" s="1056"/>
      <c r="AP7" s="1056"/>
      <c r="AQ7" s="1056"/>
      <c r="AR7" s="1056"/>
      <c r="AS7" s="1056"/>
      <c r="AT7" s="1056"/>
      <c r="AU7" s="1056"/>
      <c r="AV7" s="1056"/>
      <c r="AW7" s="1056"/>
      <c r="AX7" s="1056"/>
      <c r="AY7" s="1056"/>
      <c r="AZ7" s="1056"/>
      <c r="BA7" s="1056"/>
      <c r="BB7" s="1056"/>
      <c r="BC7" s="1056"/>
      <c r="BD7" s="1056"/>
      <c r="BE7" s="1056"/>
      <c r="BF7" s="1056"/>
      <c r="BG7" s="1056"/>
      <c r="BH7" s="1056"/>
      <c r="BI7" s="1056"/>
      <c r="BJ7" s="1056"/>
      <c r="BK7" s="1056"/>
      <c r="BL7" s="1056"/>
      <c r="BM7" s="1056"/>
      <c r="BN7" s="1056"/>
      <c r="BO7" s="1056"/>
      <c r="BP7" s="1056"/>
      <c r="BQ7" s="1056"/>
      <c r="BR7" s="1056"/>
      <c r="BS7" s="1056"/>
      <c r="BT7" s="1056"/>
      <c r="BU7" s="1056"/>
      <c r="BV7" s="1056"/>
      <c r="BW7" s="1056"/>
      <c r="BX7" s="1056"/>
      <c r="BY7" s="1056"/>
      <c r="BZ7" s="1056"/>
      <c r="CA7" s="1056"/>
      <c r="CB7" s="1056"/>
      <c r="CC7" s="1056"/>
      <c r="CD7" s="1056"/>
      <c r="CE7" s="1056"/>
      <c r="CF7" s="1056"/>
      <c r="CG7" s="1056"/>
      <c r="CH7" s="1056"/>
      <c r="CI7" s="1056"/>
      <c r="CJ7" s="1056"/>
      <c r="CK7" s="1056"/>
      <c r="CL7" s="1056"/>
      <c r="CM7" s="1056"/>
      <c r="CN7" s="1056"/>
      <c r="CO7" s="1056"/>
      <c r="CP7" s="1056"/>
      <c r="CQ7" s="1056"/>
      <c r="CR7" s="1056"/>
      <c r="CS7" s="1056"/>
      <c r="CT7" s="1056"/>
      <c r="CU7" s="1056"/>
      <c r="CV7" s="1056"/>
      <c r="CW7" s="1056"/>
      <c r="CX7" s="1056"/>
      <c r="CY7" s="1056"/>
      <c r="CZ7" s="1056"/>
      <c r="DA7" s="1056"/>
      <c r="DB7" s="1056"/>
      <c r="DC7" s="1056"/>
      <c r="DD7" s="1056"/>
      <c r="DE7" s="1056"/>
      <c r="DF7" s="1056"/>
      <c r="DG7" s="1056"/>
      <c r="DH7" s="1056"/>
      <c r="DI7" s="1056"/>
      <c r="DJ7" s="1056"/>
      <c r="DK7" s="1056"/>
      <c r="DL7" s="1056"/>
      <c r="DM7" s="1056"/>
      <c r="DN7" s="1056"/>
      <c r="DO7" s="1056"/>
      <c r="DP7" s="1056"/>
      <c r="DQ7" s="1056"/>
      <c r="DR7" s="1056"/>
      <c r="DS7" s="1056"/>
      <c r="DT7" s="1056"/>
      <c r="DU7" s="1056"/>
      <c r="DV7" s="1056"/>
      <c r="DW7" s="1056"/>
      <c r="DX7" s="1056"/>
      <c r="DY7" s="1056"/>
      <c r="DZ7" s="1056"/>
      <c r="EA7" s="1056"/>
      <c r="EB7" s="1056"/>
      <c r="EC7" s="1056"/>
      <c r="ED7" s="1056"/>
      <c r="EE7" s="1056"/>
      <c r="EF7" s="1056"/>
      <c r="EG7" s="1056"/>
      <c r="EH7" s="1056"/>
      <c r="EI7" s="1056"/>
      <c r="EJ7" s="1056"/>
      <c r="EK7" s="1056"/>
      <c r="EL7" s="1056"/>
      <c r="EM7" s="1056"/>
      <c r="EN7" s="1056"/>
      <c r="EO7" s="1056"/>
      <c r="EP7" s="1056"/>
      <c r="EQ7" s="1056"/>
      <c r="ER7" s="1056"/>
      <c r="ES7" s="1056"/>
      <c r="ET7" s="1056"/>
      <c r="EU7" s="1056"/>
      <c r="EV7" s="1056"/>
      <c r="EW7" s="1056"/>
      <c r="EX7" s="1056"/>
      <c r="EY7" s="1056"/>
      <c r="EZ7" s="1056"/>
      <c r="FA7" s="1056"/>
      <c r="FB7" s="1056"/>
      <c r="FC7" s="1056"/>
      <c r="FD7" s="1056"/>
      <c r="FE7" s="1056"/>
      <c r="FF7" s="1056"/>
      <c r="FG7" s="1056"/>
      <c r="FH7" s="1056"/>
      <c r="FI7" s="1056"/>
      <c r="FJ7" s="1056"/>
      <c r="FK7" s="1056"/>
      <c r="FL7" s="1056"/>
      <c r="FM7" s="1056"/>
      <c r="FN7" s="1056"/>
      <c r="FO7" s="1056"/>
      <c r="FP7" s="1056"/>
      <c r="FQ7" s="1056"/>
      <c r="FR7" s="1056"/>
      <c r="FS7" s="1056"/>
      <c r="FT7" s="1056"/>
      <c r="FU7" s="1056"/>
      <c r="FV7" s="1056"/>
      <c r="FW7" s="1056"/>
      <c r="FX7" s="1056"/>
      <c r="FY7" s="1056"/>
      <c r="FZ7" s="1056"/>
      <c r="GA7" s="1056"/>
      <c r="GB7" s="1056"/>
      <c r="GC7" s="1056"/>
      <c r="GD7" s="1056"/>
      <c r="GE7" s="1056"/>
      <c r="GF7" s="1056"/>
      <c r="GG7" s="1056"/>
      <c r="GH7" s="1056"/>
      <c r="GI7" s="1056"/>
      <c r="GJ7" s="1056"/>
      <c r="GK7" s="1056"/>
      <c r="GL7" s="1056"/>
      <c r="GM7" s="1056"/>
      <c r="GN7" s="1056"/>
      <c r="GO7" s="1056"/>
      <c r="GP7" s="1056"/>
      <c r="GQ7" s="1056"/>
      <c r="GR7" s="1056"/>
      <c r="GS7" s="1056"/>
      <c r="GT7" s="1056"/>
      <c r="GU7" s="1056"/>
      <c r="GV7" s="1056"/>
      <c r="GW7" s="1056"/>
      <c r="GX7" s="1056"/>
      <c r="GY7" s="1056"/>
      <c r="GZ7" s="1056"/>
      <c r="HA7" s="1056"/>
      <c r="HB7" s="1056"/>
      <c r="HC7" s="1056"/>
      <c r="HD7" s="1056"/>
      <c r="HE7" s="1056"/>
      <c r="HF7" s="1056"/>
      <c r="HG7" s="1056"/>
      <c r="HH7" s="1056"/>
      <c r="HI7" s="1056"/>
      <c r="HJ7" s="1056"/>
      <c r="HK7" s="1056"/>
      <c r="HL7" s="1056"/>
      <c r="HM7" s="1056"/>
      <c r="HN7" s="1056"/>
      <c r="HO7" s="1056"/>
      <c r="HP7" s="1056"/>
      <c r="HQ7" s="1056"/>
      <c r="HR7" s="1056"/>
      <c r="HS7" s="1056"/>
      <c r="HT7" s="1056"/>
      <c r="HU7" s="1056"/>
      <c r="HV7" s="1056"/>
      <c r="HW7" s="1056"/>
      <c r="HX7" s="1056"/>
      <c r="HY7" s="1056"/>
      <c r="HZ7" s="1056"/>
      <c r="IA7" s="1056"/>
      <c r="IB7" s="1056"/>
      <c r="IC7" s="1056"/>
      <c r="ID7" s="1056"/>
      <c r="IE7" s="1056"/>
      <c r="IF7" s="1056"/>
      <c r="IG7" s="1056"/>
      <c r="IH7" s="1056"/>
      <c r="II7" s="1056"/>
      <c r="IJ7" s="1056"/>
      <c r="IK7" s="1056"/>
      <c r="IL7" s="1056"/>
      <c r="IM7" s="1056"/>
      <c r="IN7" s="1056"/>
      <c r="IO7" s="1056"/>
      <c r="IP7" s="1056"/>
      <c r="IQ7" s="1056"/>
      <c r="IR7" s="1056"/>
      <c r="IS7" s="1056"/>
      <c r="IT7" s="1056"/>
      <c r="IU7" s="1056"/>
      <c r="IV7" s="1056"/>
    </row>
    <row r="8" spans="1:256" s="35" customFormat="1">
      <c r="A8" s="409"/>
      <c r="B8" s="409"/>
      <c r="C8" s="409"/>
      <c r="D8" s="972" t="s">
        <v>391</v>
      </c>
      <c r="E8" s="409" t="s">
        <v>392</v>
      </c>
      <c r="F8" s="409" t="s">
        <v>393</v>
      </c>
      <c r="G8" s="476" t="s">
        <v>394</v>
      </c>
      <c r="H8" s="409" t="s">
        <v>395</v>
      </c>
      <c r="I8" s="1298">
        <v>21600</v>
      </c>
      <c r="J8" s="409"/>
      <c r="K8" s="409" t="s">
        <v>396</v>
      </c>
      <c r="L8" s="409"/>
      <c r="M8" s="409"/>
      <c r="N8" s="1056"/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056"/>
      <c r="AC8" s="1056"/>
      <c r="AD8" s="1056"/>
      <c r="AE8" s="1056"/>
      <c r="AF8" s="1056"/>
      <c r="AG8" s="1056"/>
      <c r="AH8" s="1056"/>
      <c r="AI8" s="1056"/>
      <c r="AJ8" s="1056"/>
      <c r="AK8" s="1056"/>
      <c r="AL8" s="1056"/>
      <c r="AM8" s="1056"/>
      <c r="AN8" s="1056"/>
      <c r="AO8" s="1056"/>
      <c r="AP8" s="1056"/>
      <c r="AQ8" s="1056"/>
      <c r="AR8" s="1056"/>
      <c r="AS8" s="1056"/>
      <c r="AT8" s="1056"/>
      <c r="AU8" s="1056"/>
      <c r="AV8" s="1056"/>
      <c r="AW8" s="1056"/>
      <c r="AX8" s="1056"/>
      <c r="AY8" s="1056"/>
      <c r="AZ8" s="1056"/>
      <c r="BA8" s="1056"/>
      <c r="BB8" s="1056"/>
      <c r="BC8" s="1056"/>
      <c r="BD8" s="1056"/>
      <c r="BE8" s="1056"/>
      <c r="BF8" s="1056"/>
      <c r="BG8" s="1056"/>
      <c r="BH8" s="1056"/>
      <c r="BI8" s="1056"/>
      <c r="BJ8" s="1056"/>
      <c r="BK8" s="1056"/>
      <c r="BL8" s="1056"/>
      <c r="BM8" s="1056"/>
      <c r="BN8" s="1056"/>
      <c r="BO8" s="1056"/>
      <c r="BP8" s="1056"/>
      <c r="BQ8" s="1056"/>
      <c r="BR8" s="1056"/>
      <c r="BS8" s="1056"/>
      <c r="BT8" s="1056"/>
      <c r="BU8" s="1056"/>
      <c r="BV8" s="1056"/>
      <c r="BW8" s="1056"/>
      <c r="BX8" s="1056"/>
      <c r="BY8" s="1056"/>
      <c r="BZ8" s="1056"/>
      <c r="CA8" s="1056"/>
      <c r="CB8" s="1056"/>
      <c r="CC8" s="1056"/>
      <c r="CD8" s="1056"/>
      <c r="CE8" s="1056"/>
      <c r="CF8" s="1056"/>
      <c r="CG8" s="1056"/>
      <c r="CH8" s="1056"/>
      <c r="CI8" s="1056"/>
      <c r="CJ8" s="1056"/>
      <c r="CK8" s="1056"/>
      <c r="CL8" s="1056"/>
      <c r="CM8" s="1056"/>
      <c r="CN8" s="1056"/>
      <c r="CO8" s="1056"/>
      <c r="CP8" s="1056"/>
      <c r="CQ8" s="1056"/>
      <c r="CR8" s="1056"/>
      <c r="CS8" s="1056"/>
      <c r="CT8" s="1056"/>
      <c r="CU8" s="1056"/>
      <c r="CV8" s="1056"/>
      <c r="CW8" s="1056"/>
      <c r="CX8" s="1056"/>
      <c r="CY8" s="1056"/>
      <c r="CZ8" s="1056"/>
      <c r="DA8" s="1056"/>
      <c r="DB8" s="1056"/>
      <c r="DC8" s="1056"/>
      <c r="DD8" s="1056"/>
      <c r="DE8" s="1056"/>
      <c r="DF8" s="1056"/>
      <c r="DG8" s="1056"/>
      <c r="DH8" s="1056"/>
      <c r="DI8" s="1056"/>
      <c r="DJ8" s="1056"/>
      <c r="DK8" s="1056"/>
      <c r="DL8" s="1056"/>
      <c r="DM8" s="1056"/>
      <c r="DN8" s="1056"/>
      <c r="DO8" s="1056"/>
      <c r="DP8" s="1056"/>
      <c r="DQ8" s="1056"/>
      <c r="DR8" s="1056"/>
      <c r="DS8" s="1056"/>
      <c r="DT8" s="1056"/>
      <c r="DU8" s="1056"/>
      <c r="DV8" s="1056"/>
      <c r="DW8" s="1056"/>
      <c r="DX8" s="1056"/>
      <c r="DY8" s="1056"/>
      <c r="DZ8" s="1056"/>
      <c r="EA8" s="1056"/>
      <c r="EB8" s="1056"/>
      <c r="EC8" s="1056"/>
      <c r="ED8" s="1056"/>
      <c r="EE8" s="1056"/>
      <c r="EF8" s="1056"/>
      <c r="EG8" s="1056"/>
      <c r="EH8" s="1056"/>
      <c r="EI8" s="1056"/>
      <c r="EJ8" s="1056"/>
      <c r="EK8" s="1056"/>
      <c r="EL8" s="1056"/>
      <c r="EM8" s="1056"/>
      <c r="EN8" s="1056"/>
      <c r="EO8" s="1056"/>
      <c r="EP8" s="1056"/>
      <c r="EQ8" s="1056"/>
      <c r="ER8" s="1056"/>
      <c r="ES8" s="1056"/>
      <c r="ET8" s="1056"/>
      <c r="EU8" s="1056"/>
      <c r="EV8" s="1056"/>
      <c r="EW8" s="1056"/>
      <c r="EX8" s="1056"/>
      <c r="EY8" s="1056"/>
      <c r="EZ8" s="1056"/>
      <c r="FA8" s="1056"/>
      <c r="FB8" s="1056"/>
      <c r="FC8" s="1056"/>
      <c r="FD8" s="1056"/>
      <c r="FE8" s="1056"/>
      <c r="FF8" s="1056"/>
      <c r="FG8" s="1056"/>
      <c r="FH8" s="1056"/>
      <c r="FI8" s="1056"/>
      <c r="FJ8" s="1056"/>
      <c r="FK8" s="1056"/>
      <c r="FL8" s="1056"/>
      <c r="FM8" s="1056"/>
      <c r="FN8" s="1056"/>
      <c r="FO8" s="1056"/>
      <c r="FP8" s="1056"/>
      <c r="FQ8" s="1056"/>
      <c r="FR8" s="1056"/>
      <c r="FS8" s="1056"/>
      <c r="FT8" s="1056"/>
      <c r="FU8" s="1056"/>
      <c r="FV8" s="1056"/>
      <c r="FW8" s="1056"/>
      <c r="FX8" s="1056"/>
      <c r="FY8" s="1056"/>
      <c r="FZ8" s="1056"/>
      <c r="GA8" s="1056"/>
      <c r="GB8" s="1056"/>
      <c r="GC8" s="1056"/>
      <c r="GD8" s="1056"/>
      <c r="GE8" s="1056"/>
      <c r="GF8" s="1056"/>
      <c r="GG8" s="1056"/>
      <c r="GH8" s="1056"/>
      <c r="GI8" s="1056"/>
      <c r="GJ8" s="1056"/>
      <c r="GK8" s="1056"/>
      <c r="GL8" s="1056"/>
      <c r="GM8" s="1056"/>
      <c r="GN8" s="1056"/>
      <c r="GO8" s="1056"/>
      <c r="GP8" s="1056"/>
      <c r="GQ8" s="1056"/>
      <c r="GR8" s="1056"/>
      <c r="GS8" s="1056"/>
      <c r="GT8" s="1056"/>
      <c r="GU8" s="1056"/>
      <c r="GV8" s="1056"/>
      <c r="GW8" s="1056"/>
      <c r="GX8" s="1056"/>
      <c r="GY8" s="1056"/>
      <c r="GZ8" s="1056"/>
      <c r="HA8" s="1056"/>
      <c r="HB8" s="1056"/>
      <c r="HC8" s="1056"/>
      <c r="HD8" s="1056"/>
      <c r="HE8" s="1056"/>
      <c r="HF8" s="1056"/>
      <c r="HG8" s="1056"/>
      <c r="HH8" s="1056"/>
      <c r="HI8" s="1056"/>
      <c r="HJ8" s="1056"/>
      <c r="HK8" s="1056"/>
      <c r="HL8" s="1056"/>
      <c r="HM8" s="1056"/>
      <c r="HN8" s="1056"/>
      <c r="HO8" s="1056"/>
      <c r="HP8" s="1056"/>
      <c r="HQ8" s="1056"/>
      <c r="HR8" s="1056"/>
      <c r="HS8" s="1056"/>
      <c r="HT8" s="1056"/>
      <c r="HU8" s="1056"/>
      <c r="HV8" s="1056"/>
      <c r="HW8" s="1056"/>
      <c r="HX8" s="1056"/>
      <c r="HY8" s="1056"/>
      <c r="HZ8" s="1056"/>
      <c r="IA8" s="1056"/>
      <c r="IB8" s="1056"/>
      <c r="IC8" s="1056"/>
      <c r="ID8" s="1056"/>
      <c r="IE8" s="1056"/>
      <c r="IF8" s="1056"/>
      <c r="IG8" s="1056"/>
      <c r="IH8" s="1056"/>
      <c r="II8" s="1056"/>
      <c r="IJ8" s="1056"/>
      <c r="IK8" s="1056"/>
      <c r="IL8" s="1056"/>
      <c r="IM8" s="1056"/>
      <c r="IN8" s="1056"/>
      <c r="IO8" s="1056"/>
      <c r="IP8" s="1056"/>
      <c r="IQ8" s="1056"/>
      <c r="IR8" s="1056"/>
      <c r="IS8" s="1056"/>
      <c r="IT8" s="1056"/>
      <c r="IU8" s="1056"/>
      <c r="IV8" s="1056"/>
    </row>
    <row r="9" spans="1:256" s="35" customFormat="1" ht="42">
      <c r="A9" s="409"/>
      <c r="B9" s="409"/>
      <c r="C9" s="409"/>
      <c r="D9" s="409" t="s">
        <v>397</v>
      </c>
      <c r="E9" s="409" t="s">
        <v>398</v>
      </c>
      <c r="F9" s="409" t="s">
        <v>399</v>
      </c>
      <c r="G9" s="978" t="s">
        <v>400</v>
      </c>
      <c r="H9" s="409" t="s">
        <v>401</v>
      </c>
      <c r="I9" s="1297"/>
      <c r="J9" s="409"/>
      <c r="K9" s="409" t="s">
        <v>402</v>
      </c>
      <c r="L9" s="409"/>
      <c r="M9" s="409"/>
      <c r="N9" s="1056"/>
      <c r="O9" s="1056"/>
      <c r="P9" s="1056"/>
      <c r="Q9" s="1056"/>
      <c r="R9" s="1056"/>
      <c r="S9" s="1056"/>
      <c r="T9" s="1056"/>
      <c r="U9" s="1056"/>
      <c r="V9" s="1056"/>
      <c r="W9" s="1056"/>
      <c r="X9" s="1056"/>
      <c r="Y9" s="1056"/>
      <c r="Z9" s="1056"/>
      <c r="AA9" s="1056"/>
      <c r="AB9" s="1056"/>
      <c r="AC9" s="1056"/>
      <c r="AD9" s="1056"/>
      <c r="AE9" s="1056"/>
      <c r="AF9" s="1056"/>
      <c r="AG9" s="1056"/>
      <c r="AH9" s="1056"/>
      <c r="AI9" s="1056"/>
      <c r="AJ9" s="1056"/>
      <c r="AK9" s="1056"/>
      <c r="AL9" s="1056"/>
      <c r="AM9" s="1056"/>
      <c r="AN9" s="1056"/>
      <c r="AO9" s="1056"/>
      <c r="AP9" s="1056"/>
      <c r="AQ9" s="1056"/>
      <c r="AR9" s="1056"/>
      <c r="AS9" s="1056"/>
      <c r="AT9" s="1056"/>
      <c r="AU9" s="1056"/>
      <c r="AV9" s="1056"/>
      <c r="AW9" s="1056"/>
      <c r="AX9" s="1056"/>
      <c r="AY9" s="1056"/>
      <c r="AZ9" s="1056"/>
      <c r="BA9" s="1056"/>
      <c r="BB9" s="1056"/>
      <c r="BC9" s="1056"/>
      <c r="BD9" s="1056"/>
      <c r="BE9" s="1056"/>
      <c r="BF9" s="1056"/>
      <c r="BG9" s="1056"/>
      <c r="BH9" s="1056"/>
      <c r="BI9" s="1056"/>
      <c r="BJ9" s="1056"/>
      <c r="BK9" s="1056"/>
      <c r="BL9" s="1056"/>
      <c r="BM9" s="1056"/>
      <c r="BN9" s="1056"/>
      <c r="BO9" s="1056"/>
      <c r="BP9" s="1056"/>
      <c r="BQ9" s="1056"/>
      <c r="BR9" s="1056"/>
      <c r="BS9" s="1056"/>
      <c r="BT9" s="1056"/>
      <c r="BU9" s="1056"/>
      <c r="BV9" s="1056"/>
      <c r="BW9" s="1056"/>
      <c r="BX9" s="1056"/>
      <c r="BY9" s="1056"/>
      <c r="BZ9" s="1056"/>
      <c r="CA9" s="1056"/>
      <c r="CB9" s="1056"/>
      <c r="CC9" s="1056"/>
      <c r="CD9" s="1056"/>
      <c r="CE9" s="1056"/>
      <c r="CF9" s="1056"/>
      <c r="CG9" s="1056"/>
      <c r="CH9" s="1056"/>
      <c r="CI9" s="1056"/>
      <c r="CJ9" s="1056"/>
      <c r="CK9" s="1056"/>
      <c r="CL9" s="1056"/>
      <c r="CM9" s="1056"/>
      <c r="CN9" s="1056"/>
      <c r="CO9" s="1056"/>
      <c r="CP9" s="1056"/>
      <c r="CQ9" s="1056"/>
      <c r="CR9" s="1056"/>
      <c r="CS9" s="1056"/>
      <c r="CT9" s="1056"/>
      <c r="CU9" s="1056"/>
      <c r="CV9" s="1056"/>
      <c r="CW9" s="1056"/>
      <c r="CX9" s="1056"/>
      <c r="CY9" s="1056"/>
      <c r="CZ9" s="1056"/>
      <c r="DA9" s="1056"/>
      <c r="DB9" s="1056"/>
      <c r="DC9" s="1056"/>
      <c r="DD9" s="1056"/>
      <c r="DE9" s="1056"/>
      <c r="DF9" s="1056"/>
      <c r="DG9" s="1056"/>
      <c r="DH9" s="1056"/>
      <c r="DI9" s="1056"/>
      <c r="DJ9" s="1056"/>
      <c r="DK9" s="1056"/>
      <c r="DL9" s="1056"/>
      <c r="DM9" s="1056"/>
      <c r="DN9" s="1056"/>
      <c r="DO9" s="1056"/>
      <c r="DP9" s="1056"/>
      <c r="DQ9" s="1056"/>
      <c r="DR9" s="1056"/>
      <c r="DS9" s="1056"/>
      <c r="DT9" s="1056"/>
      <c r="DU9" s="1056"/>
      <c r="DV9" s="1056"/>
      <c r="DW9" s="1056"/>
      <c r="DX9" s="1056"/>
      <c r="DY9" s="1056"/>
      <c r="DZ9" s="1056"/>
      <c r="EA9" s="1056"/>
      <c r="EB9" s="1056"/>
      <c r="EC9" s="1056"/>
      <c r="ED9" s="1056"/>
      <c r="EE9" s="1056"/>
      <c r="EF9" s="1056"/>
      <c r="EG9" s="1056"/>
      <c r="EH9" s="1056"/>
      <c r="EI9" s="1056"/>
      <c r="EJ9" s="1056"/>
      <c r="EK9" s="1056"/>
      <c r="EL9" s="1056"/>
      <c r="EM9" s="1056"/>
      <c r="EN9" s="1056"/>
      <c r="EO9" s="1056"/>
      <c r="EP9" s="1056"/>
      <c r="EQ9" s="1056"/>
      <c r="ER9" s="1056"/>
      <c r="ES9" s="1056"/>
      <c r="ET9" s="1056"/>
      <c r="EU9" s="1056"/>
      <c r="EV9" s="1056"/>
      <c r="EW9" s="1056"/>
      <c r="EX9" s="1056"/>
      <c r="EY9" s="1056"/>
      <c r="EZ9" s="1056"/>
      <c r="FA9" s="1056"/>
      <c r="FB9" s="1056"/>
      <c r="FC9" s="1056"/>
      <c r="FD9" s="1056"/>
      <c r="FE9" s="1056"/>
      <c r="FF9" s="1056"/>
      <c r="FG9" s="1056"/>
      <c r="FH9" s="1056"/>
      <c r="FI9" s="1056"/>
      <c r="FJ9" s="1056"/>
      <c r="FK9" s="1056"/>
      <c r="FL9" s="1056"/>
      <c r="FM9" s="1056"/>
      <c r="FN9" s="1056"/>
      <c r="FO9" s="1056"/>
      <c r="FP9" s="1056"/>
      <c r="FQ9" s="1056"/>
      <c r="FR9" s="1056"/>
      <c r="FS9" s="1056"/>
      <c r="FT9" s="1056"/>
      <c r="FU9" s="1056"/>
      <c r="FV9" s="1056"/>
      <c r="FW9" s="1056"/>
      <c r="FX9" s="1056"/>
      <c r="FY9" s="1056"/>
      <c r="FZ9" s="1056"/>
      <c r="GA9" s="1056"/>
      <c r="GB9" s="1056"/>
      <c r="GC9" s="1056"/>
      <c r="GD9" s="1056"/>
      <c r="GE9" s="1056"/>
      <c r="GF9" s="1056"/>
      <c r="GG9" s="1056"/>
      <c r="GH9" s="1056"/>
      <c r="GI9" s="1056"/>
      <c r="GJ9" s="1056"/>
      <c r="GK9" s="1056"/>
      <c r="GL9" s="1056"/>
      <c r="GM9" s="1056"/>
      <c r="GN9" s="1056"/>
      <c r="GO9" s="1056"/>
      <c r="GP9" s="1056"/>
      <c r="GQ9" s="1056"/>
      <c r="GR9" s="1056"/>
      <c r="GS9" s="1056"/>
      <c r="GT9" s="1056"/>
      <c r="GU9" s="1056"/>
      <c r="GV9" s="1056"/>
      <c r="GW9" s="1056"/>
      <c r="GX9" s="1056"/>
      <c r="GY9" s="1056"/>
      <c r="GZ9" s="1056"/>
      <c r="HA9" s="1056"/>
      <c r="HB9" s="1056"/>
      <c r="HC9" s="1056"/>
      <c r="HD9" s="1056"/>
      <c r="HE9" s="1056"/>
      <c r="HF9" s="1056"/>
      <c r="HG9" s="1056"/>
      <c r="HH9" s="1056"/>
      <c r="HI9" s="1056"/>
      <c r="HJ9" s="1056"/>
      <c r="HK9" s="1056"/>
      <c r="HL9" s="1056"/>
      <c r="HM9" s="1056"/>
      <c r="HN9" s="1056"/>
      <c r="HO9" s="1056"/>
      <c r="HP9" s="1056"/>
      <c r="HQ9" s="1056"/>
      <c r="HR9" s="1056"/>
      <c r="HS9" s="1056"/>
      <c r="HT9" s="1056"/>
      <c r="HU9" s="1056"/>
      <c r="HV9" s="1056"/>
      <c r="HW9" s="1056"/>
      <c r="HX9" s="1056"/>
      <c r="HY9" s="1056"/>
      <c r="HZ9" s="1056"/>
      <c r="IA9" s="1056"/>
      <c r="IB9" s="1056"/>
      <c r="IC9" s="1056"/>
      <c r="ID9" s="1056"/>
      <c r="IE9" s="1056"/>
      <c r="IF9" s="1056"/>
      <c r="IG9" s="1056"/>
      <c r="IH9" s="1056"/>
      <c r="II9" s="1056"/>
      <c r="IJ9" s="1056"/>
      <c r="IK9" s="1056"/>
      <c r="IL9" s="1056"/>
      <c r="IM9" s="1056"/>
      <c r="IN9" s="1056"/>
      <c r="IO9" s="1056"/>
      <c r="IP9" s="1056"/>
      <c r="IQ9" s="1056"/>
      <c r="IR9" s="1056"/>
      <c r="IS9" s="1056"/>
      <c r="IT9" s="1056"/>
      <c r="IU9" s="1056"/>
      <c r="IV9" s="1056"/>
    </row>
    <row r="10" spans="1:256" s="35" customFormat="1" ht="42">
      <c r="A10" s="409"/>
      <c r="B10" s="409"/>
      <c r="C10" s="409"/>
      <c r="D10" s="409" t="s">
        <v>403</v>
      </c>
      <c r="E10" s="409" t="s">
        <v>404</v>
      </c>
      <c r="F10" s="409" t="s">
        <v>405</v>
      </c>
      <c r="G10" s="1297" t="s">
        <v>406</v>
      </c>
      <c r="H10" s="409" t="s">
        <v>407</v>
      </c>
      <c r="I10" s="1298"/>
      <c r="J10" s="409"/>
      <c r="K10" s="409" t="s">
        <v>408</v>
      </c>
      <c r="L10" s="409"/>
      <c r="M10" s="409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56"/>
      <c r="Y10" s="1056"/>
      <c r="Z10" s="1056"/>
      <c r="AA10" s="1056"/>
      <c r="AB10" s="1056"/>
      <c r="AC10" s="1056"/>
      <c r="AD10" s="1056"/>
      <c r="AE10" s="1056"/>
      <c r="AF10" s="1056"/>
      <c r="AG10" s="1056"/>
      <c r="AH10" s="1056"/>
      <c r="AI10" s="1056"/>
      <c r="AJ10" s="1056"/>
      <c r="AK10" s="1056"/>
      <c r="AL10" s="1056"/>
      <c r="AM10" s="1056"/>
      <c r="AN10" s="1056"/>
      <c r="AO10" s="1056"/>
      <c r="AP10" s="1056"/>
      <c r="AQ10" s="1056"/>
      <c r="AR10" s="1056"/>
      <c r="AS10" s="1056"/>
      <c r="AT10" s="1056"/>
      <c r="AU10" s="1056"/>
      <c r="AV10" s="1056"/>
      <c r="AW10" s="1056"/>
      <c r="AX10" s="1056"/>
      <c r="AY10" s="1056"/>
      <c r="AZ10" s="1056"/>
      <c r="BA10" s="1056"/>
      <c r="BB10" s="1056"/>
      <c r="BC10" s="1056"/>
      <c r="BD10" s="1056"/>
      <c r="BE10" s="1056"/>
      <c r="BF10" s="1056"/>
      <c r="BG10" s="1056"/>
      <c r="BH10" s="1056"/>
      <c r="BI10" s="1056"/>
      <c r="BJ10" s="1056"/>
      <c r="BK10" s="1056"/>
      <c r="BL10" s="1056"/>
      <c r="BM10" s="1056"/>
      <c r="BN10" s="1056"/>
      <c r="BO10" s="1056"/>
      <c r="BP10" s="1056"/>
      <c r="BQ10" s="1056"/>
      <c r="BR10" s="1056"/>
      <c r="BS10" s="1056"/>
      <c r="BT10" s="1056"/>
      <c r="BU10" s="1056"/>
      <c r="BV10" s="1056"/>
      <c r="BW10" s="1056"/>
      <c r="BX10" s="1056"/>
      <c r="BY10" s="1056"/>
      <c r="BZ10" s="1056"/>
      <c r="CA10" s="1056"/>
      <c r="CB10" s="1056"/>
      <c r="CC10" s="1056"/>
      <c r="CD10" s="1056"/>
      <c r="CE10" s="1056"/>
      <c r="CF10" s="1056"/>
      <c r="CG10" s="1056"/>
      <c r="CH10" s="1056"/>
      <c r="CI10" s="1056"/>
      <c r="CJ10" s="1056"/>
      <c r="CK10" s="1056"/>
      <c r="CL10" s="1056"/>
      <c r="CM10" s="1056"/>
      <c r="CN10" s="1056"/>
      <c r="CO10" s="1056"/>
      <c r="CP10" s="1056"/>
      <c r="CQ10" s="1056"/>
      <c r="CR10" s="1056"/>
      <c r="CS10" s="1056"/>
      <c r="CT10" s="1056"/>
      <c r="CU10" s="1056"/>
      <c r="CV10" s="1056"/>
      <c r="CW10" s="1056"/>
      <c r="CX10" s="1056"/>
      <c r="CY10" s="1056"/>
      <c r="CZ10" s="1056"/>
      <c r="DA10" s="1056"/>
      <c r="DB10" s="1056"/>
      <c r="DC10" s="1056"/>
      <c r="DD10" s="1056"/>
      <c r="DE10" s="1056"/>
      <c r="DF10" s="1056"/>
      <c r="DG10" s="1056"/>
      <c r="DH10" s="1056"/>
      <c r="DI10" s="1056"/>
      <c r="DJ10" s="1056"/>
      <c r="DK10" s="1056"/>
      <c r="DL10" s="1056"/>
      <c r="DM10" s="1056"/>
      <c r="DN10" s="1056"/>
      <c r="DO10" s="1056"/>
      <c r="DP10" s="1056"/>
      <c r="DQ10" s="1056"/>
      <c r="DR10" s="1056"/>
      <c r="DS10" s="1056"/>
      <c r="DT10" s="1056"/>
      <c r="DU10" s="1056"/>
      <c r="DV10" s="1056"/>
      <c r="DW10" s="1056"/>
      <c r="DX10" s="1056"/>
      <c r="DY10" s="1056"/>
      <c r="DZ10" s="1056"/>
      <c r="EA10" s="1056"/>
      <c r="EB10" s="1056"/>
      <c r="EC10" s="1056"/>
      <c r="ED10" s="1056"/>
      <c r="EE10" s="1056"/>
      <c r="EF10" s="1056"/>
      <c r="EG10" s="1056"/>
      <c r="EH10" s="1056"/>
      <c r="EI10" s="1056"/>
      <c r="EJ10" s="1056"/>
      <c r="EK10" s="1056"/>
      <c r="EL10" s="1056"/>
      <c r="EM10" s="1056"/>
      <c r="EN10" s="1056"/>
      <c r="EO10" s="1056"/>
      <c r="EP10" s="1056"/>
      <c r="EQ10" s="1056"/>
      <c r="ER10" s="1056"/>
      <c r="ES10" s="1056"/>
      <c r="ET10" s="1056"/>
      <c r="EU10" s="1056"/>
      <c r="EV10" s="1056"/>
      <c r="EW10" s="1056"/>
      <c r="EX10" s="1056"/>
      <c r="EY10" s="1056"/>
      <c r="EZ10" s="1056"/>
      <c r="FA10" s="1056"/>
      <c r="FB10" s="1056"/>
      <c r="FC10" s="1056"/>
      <c r="FD10" s="1056"/>
      <c r="FE10" s="1056"/>
      <c r="FF10" s="1056"/>
      <c r="FG10" s="1056"/>
      <c r="FH10" s="1056"/>
      <c r="FI10" s="1056"/>
      <c r="FJ10" s="1056"/>
      <c r="FK10" s="1056"/>
      <c r="FL10" s="1056"/>
      <c r="FM10" s="1056"/>
      <c r="FN10" s="1056"/>
      <c r="FO10" s="1056"/>
      <c r="FP10" s="1056"/>
      <c r="FQ10" s="1056"/>
      <c r="FR10" s="1056"/>
      <c r="FS10" s="1056"/>
      <c r="FT10" s="1056"/>
      <c r="FU10" s="1056"/>
      <c r="FV10" s="1056"/>
      <c r="FW10" s="1056"/>
      <c r="FX10" s="1056"/>
      <c r="FY10" s="1056"/>
      <c r="FZ10" s="1056"/>
      <c r="GA10" s="1056"/>
      <c r="GB10" s="1056"/>
      <c r="GC10" s="1056"/>
      <c r="GD10" s="1056"/>
      <c r="GE10" s="1056"/>
      <c r="GF10" s="1056"/>
      <c r="GG10" s="1056"/>
      <c r="GH10" s="1056"/>
      <c r="GI10" s="1056"/>
      <c r="GJ10" s="1056"/>
      <c r="GK10" s="1056"/>
      <c r="GL10" s="1056"/>
      <c r="GM10" s="1056"/>
      <c r="GN10" s="1056"/>
      <c r="GO10" s="1056"/>
      <c r="GP10" s="1056"/>
      <c r="GQ10" s="1056"/>
      <c r="GR10" s="1056"/>
      <c r="GS10" s="1056"/>
      <c r="GT10" s="1056"/>
      <c r="GU10" s="1056"/>
      <c r="GV10" s="1056"/>
      <c r="GW10" s="1056"/>
      <c r="GX10" s="1056"/>
      <c r="GY10" s="1056"/>
      <c r="GZ10" s="1056"/>
      <c r="HA10" s="1056"/>
      <c r="HB10" s="1056"/>
      <c r="HC10" s="1056"/>
      <c r="HD10" s="1056"/>
      <c r="HE10" s="1056"/>
      <c r="HF10" s="1056"/>
      <c r="HG10" s="1056"/>
      <c r="HH10" s="1056"/>
      <c r="HI10" s="1056"/>
      <c r="HJ10" s="1056"/>
      <c r="HK10" s="1056"/>
      <c r="HL10" s="1056"/>
      <c r="HM10" s="1056"/>
      <c r="HN10" s="1056"/>
      <c r="HO10" s="1056"/>
      <c r="HP10" s="1056"/>
      <c r="HQ10" s="1056"/>
      <c r="HR10" s="1056"/>
      <c r="HS10" s="1056"/>
      <c r="HT10" s="1056"/>
      <c r="HU10" s="1056"/>
      <c r="HV10" s="1056"/>
      <c r="HW10" s="1056"/>
      <c r="HX10" s="1056"/>
      <c r="HY10" s="1056"/>
      <c r="HZ10" s="1056"/>
      <c r="IA10" s="1056"/>
      <c r="IB10" s="1056"/>
      <c r="IC10" s="1056"/>
      <c r="ID10" s="1056"/>
      <c r="IE10" s="1056"/>
      <c r="IF10" s="1056"/>
      <c r="IG10" s="1056"/>
      <c r="IH10" s="1056"/>
      <c r="II10" s="1056"/>
      <c r="IJ10" s="1056"/>
      <c r="IK10" s="1056"/>
      <c r="IL10" s="1056"/>
      <c r="IM10" s="1056"/>
      <c r="IN10" s="1056"/>
      <c r="IO10" s="1056"/>
      <c r="IP10" s="1056"/>
      <c r="IQ10" s="1056"/>
      <c r="IR10" s="1056"/>
      <c r="IS10" s="1056"/>
      <c r="IT10" s="1056"/>
      <c r="IU10" s="1056"/>
      <c r="IV10" s="1056"/>
    </row>
    <row r="11" spans="1:256" s="35" customFormat="1" ht="42">
      <c r="A11" s="409"/>
      <c r="B11" s="409"/>
      <c r="C11" s="409"/>
      <c r="D11" s="409" t="s">
        <v>409</v>
      </c>
      <c r="E11" s="476" t="s">
        <v>410</v>
      </c>
      <c r="F11" s="409" t="s">
        <v>411</v>
      </c>
      <c r="G11" s="978" t="s">
        <v>412</v>
      </c>
      <c r="H11" s="409" t="s">
        <v>413</v>
      </c>
      <c r="I11" s="1298"/>
      <c r="J11" s="409"/>
      <c r="K11" s="409" t="s">
        <v>189</v>
      </c>
      <c r="L11" s="409"/>
      <c r="M11" s="409"/>
      <c r="N11" s="1056"/>
      <c r="O11" s="1056"/>
      <c r="P11" s="1056"/>
      <c r="Q11" s="1056"/>
      <c r="R11" s="1056"/>
      <c r="S11" s="1056"/>
      <c r="T11" s="1056"/>
      <c r="U11" s="1056"/>
      <c r="V11" s="1056"/>
      <c r="W11" s="1056"/>
      <c r="X11" s="1056"/>
      <c r="Y11" s="1056"/>
      <c r="Z11" s="1056"/>
      <c r="AA11" s="1056"/>
      <c r="AB11" s="1056"/>
      <c r="AC11" s="1056"/>
      <c r="AD11" s="1056"/>
      <c r="AE11" s="1056"/>
      <c r="AF11" s="1056"/>
      <c r="AG11" s="1056"/>
      <c r="AH11" s="1056"/>
      <c r="AI11" s="1056"/>
      <c r="AJ11" s="1056"/>
      <c r="AK11" s="1056"/>
      <c r="AL11" s="1056"/>
      <c r="AM11" s="1056"/>
      <c r="AN11" s="1056"/>
      <c r="AO11" s="1056"/>
      <c r="AP11" s="1056"/>
      <c r="AQ11" s="1056"/>
      <c r="AR11" s="1056"/>
      <c r="AS11" s="1056"/>
      <c r="AT11" s="1056"/>
      <c r="AU11" s="1056"/>
      <c r="AV11" s="1056"/>
      <c r="AW11" s="1056"/>
      <c r="AX11" s="1056"/>
      <c r="AY11" s="1056"/>
      <c r="AZ11" s="1056"/>
      <c r="BA11" s="1056"/>
      <c r="BB11" s="1056"/>
      <c r="BC11" s="1056"/>
      <c r="BD11" s="1056"/>
      <c r="BE11" s="1056"/>
      <c r="BF11" s="1056"/>
      <c r="BG11" s="1056"/>
      <c r="BH11" s="1056"/>
      <c r="BI11" s="1056"/>
      <c r="BJ11" s="1056"/>
      <c r="BK11" s="1056"/>
      <c r="BL11" s="1056"/>
      <c r="BM11" s="1056"/>
      <c r="BN11" s="1056"/>
      <c r="BO11" s="1056"/>
      <c r="BP11" s="1056"/>
      <c r="BQ11" s="1056"/>
      <c r="BR11" s="1056"/>
      <c r="BS11" s="1056"/>
      <c r="BT11" s="1056"/>
      <c r="BU11" s="1056"/>
      <c r="BV11" s="1056"/>
      <c r="BW11" s="1056"/>
      <c r="BX11" s="1056"/>
      <c r="BY11" s="1056"/>
      <c r="BZ11" s="1056"/>
      <c r="CA11" s="1056"/>
      <c r="CB11" s="1056"/>
      <c r="CC11" s="1056"/>
      <c r="CD11" s="1056"/>
      <c r="CE11" s="1056"/>
      <c r="CF11" s="1056"/>
      <c r="CG11" s="1056"/>
      <c r="CH11" s="1056"/>
      <c r="CI11" s="1056"/>
      <c r="CJ11" s="1056"/>
      <c r="CK11" s="1056"/>
      <c r="CL11" s="1056"/>
      <c r="CM11" s="1056"/>
      <c r="CN11" s="1056"/>
      <c r="CO11" s="1056"/>
      <c r="CP11" s="1056"/>
      <c r="CQ11" s="1056"/>
      <c r="CR11" s="1056"/>
      <c r="CS11" s="1056"/>
      <c r="CT11" s="1056"/>
      <c r="CU11" s="1056"/>
      <c r="CV11" s="1056"/>
      <c r="CW11" s="1056"/>
      <c r="CX11" s="1056"/>
      <c r="CY11" s="1056"/>
      <c r="CZ11" s="1056"/>
      <c r="DA11" s="1056"/>
      <c r="DB11" s="1056"/>
      <c r="DC11" s="1056"/>
      <c r="DD11" s="1056"/>
      <c r="DE11" s="1056"/>
      <c r="DF11" s="1056"/>
      <c r="DG11" s="1056"/>
      <c r="DH11" s="1056"/>
      <c r="DI11" s="1056"/>
      <c r="DJ11" s="1056"/>
      <c r="DK11" s="1056"/>
      <c r="DL11" s="1056"/>
      <c r="DM11" s="1056"/>
      <c r="DN11" s="1056"/>
      <c r="DO11" s="1056"/>
      <c r="DP11" s="1056"/>
      <c r="DQ11" s="1056"/>
      <c r="DR11" s="1056"/>
      <c r="DS11" s="1056"/>
      <c r="DT11" s="1056"/>
      <c r="DU11" s="1056"/>
      <c r="DV11" s="1056"/>
      <c r="DW11" s="1056"/>
      <c r="DX11" s="1056"/>
      <c r="DY11" s="1056"/>
      <c r="DZ11" s="1056"/>
      <c r="EA11" s="1056"/>
      <c r="EB11" s="1056"/>
      <c r="EC11" s="1056"/>
      <c r="ED11" s="1056"/>
      <c r="EE11" s="1056"/>
      <c r="EF11" s="1056"/>
      <c r="EG11" s="1056"/>
      <c r="EH11" s="1056"/>
      <c r="EI11" s="1056"/>
      <c r="EJ11" s="1056"/>
      <c r="EK11" s="1056"/>
      <c r="EL11" s="1056"/>
      <c r="EM11" s="1056"/>
      <c r="EN11" s="1056"/>
      <c r="EO11" s="1056"/>
      <c r="EP11" s="1056"/>
      <c r="EQ11" s="1056"/>
      <c r="ER11" s="1056"/>
      <c r="ES11" s="1056"/>
      <c r="ET11" s="1056"/>
      <c r="EU11" s="1056"/>
      <c r="EV11" s="1056"/>
      <c r="EW11" s="1056"/>
      <c r="EX11" s="1056"/>
      <c r="EY11" s="1056"/>
      <c r="EZ11" s="1056"/>
      <c r="FA11" s="1056"/>
      <c r="FB11" s="1056"/>
      <c r="FC11" s="1056"/>
      <c r="FD11" s="1056"/>
      <c r="FE11" s="1056"/>
      <c r="FF11" s="1056"/>
      <c r="FG11" s="1056"/>
      <c r="FH11" s="1056"/>
      <c r="FI11" s="1056"/>
      <c r="FJ11" s="1056"/>
      <c r="FK11" s="1056"/>
      <c r="FL11" s="1056"/>
      <c r="FM11" s="1056"/>
      <c r="FN11" s="1056"/>
      <c r="FO11" s="1056"/>
      <c r="FP11" s="1056"/>
      <c r="FQ11" s="1056"/>
      <c r="FR11" s="1056"/>
      <c r="FS11" s="1056"/>
      <c r="FT11" s="1056"/>
      <c r="FU11" s="1056"/>
      <c r="FV11" s="1056"/>
      <c r="FW11" s="1056"/>
      <c r="FX11" s="1056"/>
      <c r="FY11" s="1056"/>
      <c r="FZ11" s="1056"/>
      <c r="GA11" s="1056"/>
      <c r="GB11" s="1056"/>
      <c r="GC11" s="1056"/>
      <c r="GD11" s="1056"/>
      <c r="GE11" s="1056"/>
      <c r="GF11" s="1056"/>
      <c r="GG11" s="1056"/>
      <c r="GH11" s="1056"/>
      <c r="GI11" s="1056"/>
      <c r="GJ11" s="1056"/>
      <c r="GK11" s="1056"/>
      <c r="GL11" s="1056"/>
      <c r="GM11" s="1056"/>
      <c r="GN11" s="1056"/>
      <c r="GO11" s="1056"/>
      <c r="GP11" s="1056"/>
      <c r="GQ11" s="1056"/>
      <c r="GR11" s="1056"/>
      <c r="GS11" s="1056"/>
      <c r="GT11" s="1056"/>
      <c r="GU11" s="1056"/>
      <c r="GV11" s="1056"/>
      <c r="GW11" s="1056"/>
      <c r="GX11" s="1056"/>
      <c r="GY11" s="1056"/>
      <c r="GZ11" s="1056"/>
      <c r="HA11" s="1056"/>
      <c r="HB11" s="1056"/>
      <c r="HC11" s="1056"/>
      <c r="HD11" s="1056"/>
      <c r="HE11" s="1056"/>
      <c r="HF11" s="1056"/>
      <c r="HG11" s="1056"/>
      <c r="HH11" s="1056"/>
      <c r="HI11" s="1056"/>
      <c r="HJ11" s="1056"/>
      <c r="HK11" s="1056"/>
      <c r="HL11" s="1056"/>
      <c r="HM11" s="1056"/>
      <c r="HN11" s="1056"/>
      <c r="HO11" s="1056"/>
      <c r="HP11" s="1056"/>
      <c r="HQ11" s="1056"/>
      <c r="HR11" s="1056"/>
      <c r="HS11" s="1056"/>
      <c r="HT11" s="1056"/>
      <c r="HU11" s="1056"/>
      <c r="HV11" s="1056"/>
      <c r="HW11" s="1056"/>
      <c r="HX11" s="1056"/>
      <c r="HY11" s="1056"/>
      <c r="HZ11" s="1056"/>
      <c r="IA11" s="1056"/>
      <c r="IB11" s="1056"/>
      <c r="IC11" s="1056"/>
      <c r="ID11" s="1056"/>
      <c r="IE11" s="1056"/>
      <c r="IF11" s="1056"/>
      <c r="IG11" s="1056"/>
      <c r="IH11" s="1056"/>
      <c r="II11" s="1056"/>
      <c r="IJ11" s="1056"/>
      <c r="IK11" s="1056"/>
      <c r="IL11" s="1056"/>
      <c r="IM11" s="1056"/>
      <c r="IN11" s="1056"/>
      <c r="IO11" s="1056"/>
      <c r="IP11" s="1056"/>
      <c r="IQ11" s="1056"/>
      <c r="IR11" s="1056"/>
      <c r="IS11" s="1056"/>
      <c r="IT11" s="1056"/>
      <c r="IU11" s="1056"/>
      <c r="IV11" s="1056"/>
    </row>
    <row r="12" spans="1:256" s="35" customFormat="1">
      <c r="A12" s="409"/>
      <c r="B12" s="409"/>
      <c r="C12" s="409"/>
      <c r="D12" s="409" t="s">
        <v>415</v>
      </c>
      <c r="E12" s="476" t="s">
        <v>416</v>
      </c>
      <c r="F12" s="409" t="s">
        <v>417</v>
      </c>
      <c r="G12" s="409"/>
      <c r="H12" s="409" t="s">
        <v>418</v>
      </c>
      <c r="I12" s="1298">
        <v>9400</v>
      </c>
      <c r="J12" s="409"/>
      <c r="K12" s="409" t="s">
        <v>419</v>
      </c>
      <c r="L12" s="409"/>
      <c r="M12" s="409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6"/>
      <c r="AK12" s="1056"/>
      <c r="AL12" s="1056"/>
      <c r="AM12" s="1056"/>
      <c r="AN12" s="1056"/>
      <c r="AO12" s="1056"/>
      <c r="AP12" s="1056"/>
      <c r="AQ12" s="1056"/>
      <c r="AR12" s="1056"/>
      <c r="AS12" s="1056"/>
      <c r="AT12" s="1056"/>
      <c r="AU12" s="1056"/>
      <c r="AV12" s="1056"/>
      <c r="AW12" s="1056"/>
      <c r="AX12" s="1056"/>
      <c r="AY12" s="1056"/>
      <c r="AZ12" s="1056"/>
      <c r="BA12" s="1056"/>
      <c r="BB12" s="1056"/>
      <c r="BC12" s="1056"/>
      <c r="BD12" s="1056"/>
      <c r="BE12" s="1056"/>
      <c r="BF12" s="1056"/>
      <c r="BG12" s="1056"/>
      <c r="BH12" s="1056"/>
      <c r="BI12" s="1056"/>
      <c r="BJ12" s="1056"/>
      <c r="BK12" s="1056"/>
      <c r="BL12" s="1056"/>
      <c r="BM12" s="1056"/>
      <c r="BN12" s="1056"/>
      <c r="BO12" s="1056"/>
      <c r="BP12" s="1056"/>
      <c r="BQ12" s="1056"/>
      <c r="BR12" s="1056"/>
      <c r="BS12" s="1056"/>
      <c r="BT12" s="1056"/>
      <c r="BU12" s="1056"/>
      <c r="BV12" s="1056"/>
      <c r="BW12" s="1056"/>
      <c r="BX12" s="1056"/>
      <c r="BY12" s="1056"/>
      <c r="BZ12" s="1056"/>
      <c r="CA12" s="1056"/>
      <c r="CB12" s="1056"/>
      <c r="CC12" s="1056"/>
      <c r="CD12" s="1056"/>
      <c r="CE12" s="1056"/>
      <c r="CF12" s="1056"/>
      <c r="CG12" s="1056"/>
      <c r="CH12" s="1056"/>
      <c r="CI12" s="1056"/>
      <c r="CJ12" s="1056"/>
      <c r="CK12" s="1056"/>
      <c r="CL12" s="1056"/>
      <c r="CM12" s="1056"/>
      <c r="CN12" s="1056"/>
      <c r="CO12" s="1056"/>
      <c r="CP12" s="1056"/>
      <c r="CQ12" s="1056"/>
      <c r="CR12" s="1056"/>
      <c r="CS12" s="1056"/>
      <c r="CT12" s="1056"/>
      <c r="CU12" s="1056"/>
      <c r="CV12" s="1056"/>
      <c r="CW12" s="1056"/>
      <c r="CX12" s="1056"/>
      <c r="CY12" s="1056"/>
      <c r="CZ12" s="1056"/>
      <c r="DA12" s="1056"/>
      <c r="DB12" s="1056"/>
      <c r="DC12" s="1056"/>
      <c r="DD12" s="1056"/>
      <c r="DE12" s="1056"/>
      <c r="DF12" s="1056"/>
      <c r="DG12" s="1056"/>
      <c r="DH12" s="1056"/>
      <c r="DI12" s="1056"/>
      <c r="DJ12" s="1056"/>
      <c r="DK12" s="1056"/>
      <c r="DL12" s="1056"/>
      <c r="DM12" s="1056"/>
      <c r="DN12" s="1056"/>
      <c r="DO12" s="1056"/>
      <c r="DP12" s="1056"/>
      <c r="DQ12" s="1056"/>
      <c r="DR12" s="1056"/>
      <c r="DS12" s="1056"/>
      <c r="DT12" s="1056"/>
      <c r="DU12" s="1056"/>
      <c r="DV12" s="1056"/>
      <c r="DW12" s="1056"/>
      <c r="DX12" s="1056"/>
      <c r="DY12" s="1056"/>
      <c r="DZ12" s="1056"/>
      <c r="EA12" s="1056"/>
      <c r="EB12" s="1056"/>
      <c r="EC12" s="1056"/>
      <c r="ED12" s="1056"/>
      <c r="EE12" s="1056"/>
      <c r="EF12" s="1056"/>
      <c r="EG12" s="1056"/>
      <c r="EH12" s="1056"/>
      <c r="EI12" s="1056"/>
      <c r="EJ12" s="1056"/>
      <c r="EK12" s="1056"/>
      <c r="EL12" s="1056"/>
      <c r="EM12" s="1056"/>
      <c r="EN12" s="1056"/>
      <c r="EO12" s="1056"/>
      <c r="EP12" s="1056"/>
      <c r="EQ12" s="1056"/>
      <c r="ER12" s="1056"/>
      <c r="ES12" s="1056"/>
      <c r="ET12" s="1056"/>
      <c r="EU12" s="1056"/>
      <c r="EV12" s="1056"/>
      <c r="EW12" s="1056"/>
      <c r="EX12" s="1056"/>
      <c r="EY12" s="1056"/>
      <c r="EZ12" s="1056"/>
      <c r="FA12" s="1056"/>
      <c r="FB12" s="1056"/>
      <c r="FC12" s="1056"/>
      <c r="FD12" s="1056"/>
      <c r="FE12" s="1056"/>
      <c r="FF12" s="1056"/>
      <c r="FG12" s="1056"/>
      <c r="FH12" s="1056"/>
      <c r="FI12" s="1056"/>
      <c r="FJ12" s="1056"/>
      <c r="FK12" s="1056"/>
      <c r="FL12" s="1056"/>
      <c r="FM12" s="1056"/>
      <c r="FN12" s="1056"/>
      <c r="FO12" s="1056"/>
      <c r="FP12" s="1056"/>
      <c r="FQ12" s="1056"/>
      <c r="FR12" s="1056"/>
      <c r="FS12" s="1056"/>
      <c r="FT12" s="1056"/>
      <c r="FU12" s="1056"/>
      <c r="FV12" s="1056"/>
      <c r="FW12" s="1056"/>
      <c r="FX12" s="1056"/>
      <c r="FY12" s="1056"/>
      <c r="FZ12" s="1056"/>
      <c r="GA12" s="1056"/>
      <c r="GB12" s="1056"/>
      <c r="GC12" s="1056"/>
      <c r="GD12" s="1056"/>
      <c r="GE12" s="1056"/>
      <c r="GF12" s="1056"/>
      <c r="GG12" s="1056"/>
      <c r="GH12" s="1056"/>
      <c r="GI12" s="1056"/>
      <c r="GJ12" s="1056"/>
      <c r="GK12" s="1056"/>
      <c r="GL12" s="1056"/>
      <c r="GM12" s="1056"/>
      <c r="GN12" s="1056"/>
      <c r="GO12" s="1056"/>
      <c r="GP12" s="1056"/>
      <c r="GQ12" s="1056"/>
      <c r="GR12" s="1056"/>
      <c r="GS12" s="1056"/>
      <c r="GT12" s="1056"/>
      <c r="GU12" s="1056"/>
      <c r="GV12" s="1056"/>
      <c r="GW12" s="1056"/>
      <c r="GX12" s="1056"/>
      <c r="GY12" s="1056"/>
      <c r="GZ12" s="1056"/>
      <c r="HA12" s="1056"/>
      <c r="HB12" s="1056"/>
      <c r="HC12" s="1056"/>
      <c r="HD12" s="1056"/>
      <c r="HE12" s="1056"/>
      <c r="HF12" s="1056"/>
      <c r="HG12" s="1056"/>
      <c r="HH12" s="1056"/>
      <c r="HI12" s="1056"/>
      <c r="HJ12" s="1056"/>
      <c r="HK12" s="1056"/>
      <c r="HL12" s="1056"/>
      <c r="HM12" s="1056"/>
      <c r="HN12" s="1056"/>
      <c r="HO12" s="1056"/>
      <c r="HP12" s="1056"/>
      <c r="HQ12" s="1056"/>
      <c r="HR12" s="1056"/>
      <c r="HS12" s="1056"/>
      <c r="HT12" s="1056"/>
      <c r="HU12" s="1056"/>
      <c r="HV12" s="1056"/>
      <c r="HW12" s="1056"/>
      <c r="HX12" s="1056"/>
      <c r="HY12" s="1056"/>
      <c r="HZ12" s="1056"/>
      <c r="IA12" s="1056"/>
      <c r="IB12" s="1056"/>
      <c r="IC12" s="1056"/>
      <c r="ID12" s="1056"/>
      <c r="IE12" s="1056"/>
      <c r="IF12" s="1056"/>
      <c r="IG12" s="1056"/>
      <c r="IH12" s="1056"/>
      <c r="II12" s="1056"/>
      <c r="IJ12" s="1056"/>
      <c r="IK12" s="1056"/>
      <c r="IL12" s="1056"/>
      <c r="IM12" s="1056"/>
      <c r="IN12" s="1056"/>
      <c r="IO12" s="1056"/>
      <c r="IP12" s="1056"/>
      <c r="IQ12" s="1056"/>
      <c r="IR12" s="1056"/>
      <c r="IS12" s="1056"/>
      <c r="IT12" s="1056"/>
      <c r="IU12" s="1056"/>
      <c r="IV12" s="1056"/>
    </row>
    <row r="13" spans="1:256" s="35" customFormat="1">
      <c r="A13" s="409"/>
      <c r="B13" s="409"/>
      <c r="C13" s="409"/>
      <c r="D13" s="409" t="s">
        <v>420</v>
      </c>
      <c r="E13" s="476" t="s">
        <v>421</v>
      </c>
      <c r="F13" s="409" t="s">
        <v>422</v>
      </c>
      <c r="G13" s="409"/>
      <c r="H13" s="409" t="s">
        <v>423</v>
      </c>
      <c r="I13" s="1298"/>
      <c r="J13" s="409"/>
      <c r="K13" s="409" t="s">
        <v>424</v>
      </c>
      <c r="L13" s="409"/>
      <c r="M13" s="409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6"/>
      <c r="Z13" s="1056"/>
      <c r="AA13" s="1056"/>
      <c r="AB13" s="1056"/>
      <c r="AC13" s="1056"/>
      <c r="AD13" s="1056"/>
      <c r="AE13" s="1056"/>
      <c r="AF13" s="1056"/>
      <c r="AG13" s="1056"/>
      <c r="AH13" s="1056"/>
      <c r="AI13" s="1056"/>
      <c r="AJ13" s="1056"/>
      <c r="AK13" s="1056"/>
      <c r="AL13" s="1056"/>
      <c r="AM13" s="1056"/>
      <c r="AN13" s="1056"/>
      <c r="AO13" s="1056"/>
      <c r="AP13" s="1056"/>
      <c r="AQ13" s="1056"/>
      <c r="AR13" s="1056"/>
      <c r="AS13" s="1056"/>
      <c r="AT13" s="1056"/>
      <c r="AU13" s="1056"/>
      <c r="AV13" s="1056"/>
      <c r="AW13" s="1056"/>
      <c r="AX13" s="1056"/>
      <c r="AY13" s="1056"/>
      <c r="AZ13" s="1056"/>
      <c r="BA13" s="1056"/>
      <c r="BB13" s="1056"/>
      <c r="BC13" s="1056"/>
      <c r="BD13" s="1056"/>
      <c r="BE13" s="1056"/>
      <c r="BF13" s="1056"/>
      <c r="BG13" s="1056"/>
      <c r="BH13" s="1056"/>
      <c r="BI13" s="1056"/>
      <c r="BJ13" s="1056"/>
      <c r="BK13" s="1056"/>
      <c r="BL13" s="1056"/>
      <c r="BM13" s="1056"/>
      <c r="BN13" s="1056"/>
      <c r="BO13" s="1056"/>
      <c r="BP13" s="1056"/>
      <c r="BQ13" s="1056"/>
      <c r="BR13" s="1056"/>
      <c r="BS13" s="1056"/>
      <c r="BT13" s="1056"/>
      <c r="BU13" s="1056"/>
      <c r="BV13" s="1056"/>
      <c r="BW13" s="1056"/>
      <c r="BX13" s="1056"/>
      <c r="BY13" s="1056"/>
      <c r="BZ13" s="1056"/>
      <c r="CA13" s="1056"/>
      <c r="CB13" s="1056"/>
      <c r="CC13" s="1056"/>
      <c r="CD13" s="1056"/>
      <c r="CE13" s="1056"/>
      <c r="CF13" s="1056"/>
      <c r="CG13" s="1056"/>
      <c r="CH13" s="1056"/>
      <c r="CI13" s="1056"/>
      <c r="CJ13" s="1056"/>
      <c r="CK13" s="1056"/>
      <c r="CL13" s="1056"/>
      <c r="CM13" s="1056"/>
      <c r="CN13" s="1056"/>
      <c r="CO13" s="1056"/>
      <c r="CP13" s="1056"/>
      <c r="CQ13" s="1056"/>
      <c r="CR13" s="1056"/>
      <c r="CS13" s="1056"/>
      <c r="CT13" s="1056"/>
      <c r="CU13" s="1056"/>
      <c r="CV13" s="1056"/>
      <c r="CW13" s="1056"/>
      <c r="CX13" s="1056"/>
      <c r="CY13" s="1056"/>
      <c r="CZ13" s="1056"/>
      <c r="DA13" s="1056"/>
      <c r="DB13" s="1056"/>
      <c r="DC13" s="1056"/>
      <c r="DD13" s="1056"/>
      <c r="DE13" s="1056"/>
      <c r="DF13" s="1056"/>
      <c r="DG13" s="1056"/>
      <c r="DH13" s="1056"/>
      <c r="DI13" s="1056"/>
      <c r="DJ13" s="1056"/>
      <c r="DK13" s="1056"/>
      <c r="DL13" s="1056"/>
      <c r="DM13" s="1056"/>
      <c r="DN13" s="1056"/>
      <c r="DO13" s="1056"/>
      <c r="DP13" s="1056"/>
      <c r="DQ13" s="1056"/>
      <c r="DR13" s="1056"/>
      <c r="DS13" s="1056"/>
      <c r="DT13" s="1056"/>
      <c r="DU13" s="1056"/>
      <c r="DV13" s="1056"/>
      <c r="DW13" s="1056"/>
      <c r="DX13" s="1056"/>
      <c r="DY13" s="1056"/>
      <c r="DZ13" s="1056"/>
      <c r="EA13" s="1056"/>
      <c r="EB13" s="1056"/>
      <c r="EC13" s="1056"/>
      <c r="ED13" s="1056"/>
      <c r="EE13" s="1056"/>
      <c r="EF13" s="1056"/>
      <c r="EG13" s="1056"/>
      <c r="EH13" s="1056"/>
      <c r="EI13" s="1056"/>
      <c r="EJ13" s="1056"/>
      <c r="EK13" s="1056"/>
      <c r="EL13" s="1056"/>
      <c r="EM13" s="1056"/>
      <c r="EN13" s="1056"/>
      <c r="EO13" s="1056"/>
      <c r="EP13" s="1056"/>
      <c r="EQ13" s="1056"/>
      <c r="ER13" s="1056"/>
      <c r="ES13" s="1056"/>
      <c r="ET13" s="1056"/>
      <c r="EU13" s="1056"/>
      <c r="EV13" s="1056"/>
      <c r="EW13" s="1056"/>
      <c r="EX13" s="1056"/>
      <c r="EY13" s="1056"/>
      <c r="EZ13" s="1056"/>
      <c r="FA13" s="1056"/>
      <c r="FB13" s="1056"/>
      <c r="FC13" s="1056"/>
      <c r="FD13" s="1056"/>
      <c r="FE13" s="1056"/>
      <c r="FF13" s="1056"/>
      <c r="FG13" s="1056"/>
      <c r="FH13" s="1056"/>
      <c r="FI13" s="1056"/>
      <c r="FJ13" s="1056"/>
      <c r="FK13" s="1056"/>
      <c r="FL13" s="1056"/>
      <c r="FM13" s="1056"/>
      <c r="FN13" s="1056"/>
      <c r="FO13" s="1056"/>
      <c r="FP13" s="1056"/>
      <c r="FQ13" s="1056"/>
      <c r="FR13" s="1056"/>
      <c r="FS13" s="1056"/>
      <c r="FT13" s="1056"/>
      <c r="FU13" s="1056"/>
      <c r="FV13" s="1056"/>
      <c r="FW13" s="1056"/>
      <c r="FX13" s="1056"/>
      <c r="FY13" s="1056"/>
      <c r="FZ13" s="1056"/>
      <c r="GA13" s="1056"/>
      <c r="GB13" s="1056"/>
      <c r="GC13" s="1056"/>
      <c r="GD13" s="1056"/>
      <c r="GE13" s="1056"/>
      <c r="GF13" s="1056"/>
      <c r="GG13" s="1056"/>
      <c r="GH13" s="1056"/>
      <c r="GI13" s="1056"/>
      <c r="GJ13" s="1056"/>
      <c r="GK13" s="1056"/>
      <c r="GL13" s="1056"/>
      <c r="GM13" s="1056"/>
      <c r="GN13" s="1056"/>
      <c r="GO13" s="1056"/>
      <c r="GP13" s="1056"/>
      <c r="GQ13" s="1056"/>
      <c r="GR13" s="1056"/>
      <c r="GS13" s="1056"/>
      <c r="GT13" s="1056"/>
      <c r="GU13" s="1056"/>
      <c r="GV13" s="1056"/>
      <c r="GW13" s="1056"/>
      <c r="GX13" s="1056"/>
      <c r="GY13" s="1056"/>
      <c r="GZ13" s="1056"/>
      <c r="HA13" s="1056"/>
      <c r="HB13" s="1056"/>
      <c r="HC13" s="1056"/>
      <c r="HD13" s="1056"/>
      <c r="HE13" s="1056"/>
      <c r="HF13" s="1056"/>
      <c r="HG13" s="1056"/>
      <c r="HH13" s="1056"/>
      <c r="HI13" s="1056"/>
      <c r="HJ13" s="1056"/>
      <c r="HK13" s="1056"/>
      <c r="HL13" s="1056"/>
      <c r="HM13" s="1056"/>
      <c r="HN13" s="1056"/>
      <c r="HO13" s="1056"/>
      <c r="HP13" s="1056"/>
      <c r="HQ13" s="1056"/>
      <c r="HR13" s="1056"/>
      <c r="HS13" s="1056"/>
      <c r="HT13" s="1056"/>
      <c r="HU13" s="1056"/>
      <c r="HV13" s="1056"/>
      <c r="HW13" s="1056"/>
      <c r="HX13" s="1056"/>
      <c r="HY13" s="1056"/>
      <c r="HZ13" s="1056"/>
      <c r="IA13" s="1056"/>
      <c r="IB13" s="1056"/>
      <c r="IC13" s="1056"/>
      <c r="ID13" s="1056"/>
      <c r="IE13" s="1056"/>
      <c r="IF13" s="1056"/>
      <c r="IG13" s="1056"/>
      <c r="IH13" s="1056"/>
      <c r="II13" s="1056"/>
      <c r="IJ13" s="1056"/>
      <c r="IK13" s="1056"/>
      <c r="IL13" s="1056"/>
      <c r="IM13" s="1056"/>
      <c r="IN13" s="1056"/>
      <c r="IO13" s="1056"/>
      <c r="IP13" s="1056"/>
      <c r="IQ13" s="1056"/>
      <c r="IR13" s="1056"/>
      <c r="IS13" s="1056"/>
      <c r="IT13" s="1056"/>
      <c r="IU13" s="1056"/>
      <c r="IV13" s="1056"/>
    </row>
    <row r="14" spans="1:256" s="35" customFormat="1" ht="42">
      <c r="A14" s="409"/>
      <c r="B14" s="409"/>
      <c r="C14" s="409"/>
      <c r="D14" s="409" t="s">
        <v>425</v>
      </c>
      <c r="E14" s="409" t="s">
        <v>426</v>
      </c>
      <c r="F14" s="409" t="s">
        <v>427</v>
      </c>
      <c r="G14" s="409"/>
      <c r="H14" s="476" t="s">
        <v>395</v>
      </c>
      <c r="I14" s="1298">
        <v>9000</v>
      </c>
      <c r="J14" s="409"/>
      <c r="K14" s="409"/>
      <c r="L14" s="409"/>
      <c r="M14" s="409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6"/>
      <c r="Z14" s="1056"/>
      <c r="AA14" s="1056"/>
      <c r="AB14" s="1056"/>
      <c r="AC14" s="1056"/>
      <c r="AD14" s="1056"/>
      <c r="AE14" s="1056"/>
      <c r="AF14" s="1056"/>
      <c r="AG14" s="1056"/>
      <c r="AH14" s="1056"/>
      <c r="AI14" s="1056"/>
      <c r="AJ14" s="1056"/>
      <c r="AK14" s="1056"/>
      <c r="AL14" s="1056"/>
      <c r="AM14" s="1056"/>
      <c r="AN14" s="1056"/>
      <c r="AO14" s="1056"/>
      <c r="AP14" s="1056"/>
      <c r="AQ14" s="1056"/>
      <c r="AR14" s="1056"/>
      <c r="AS14" s="1056"/>
      <c r="AT14" s="1056"/>
      <c r="AU14" s="1056"/>
      <c r="AV14" s="1056"/>
      <c r="AW14" s="1056"/>
      <c r="AX14" s="1056"/>
      <c r="AY14" s="1056"/>
      <c r="AZ14" s="1056"/>
      <c r="BA14" s="1056"/>
      <c r="BB14" s="1056"/>
      <c r="BC14" s="1056"/>
      <c r="BD14" s="1056"/>
      <c r="BE14" s="1056"/>
      <c r="BF14" s="1056"/>
      <c r="BG14" s="1056"/>
      <c r="BH14" s="1056"/>
      <c r="BI14" s="1056"/>
      <c r="BJ14" s="1056"/>
      <c r="BK14" s="1056"/>
      <c r="BL14" s="1056"/>
      <c r="BM14" s="1056"/>
      <c r="BN14" s="1056"/>
      <c r="BO14" s="1056"/>
      <c r="BP14" s="1056"/>
      <c r="BQ14" s="1056"/>
      <c r="BR14" s="1056"/>
      <c r="BS14" s="1056"/>
      <c r="BT14" s="1056"/>
      <c r="BU14" s="1056"/>
      <c r="BV14" s="1056"/>
      <c r="BW14" s="1056"/>
      <c r="BX14" s="1056"/>
      <c r="BY14" s="1056"/>
      <c r="BZ14" s="1056"/>
      <c r="CA14" s="1056"/>
      <c r="CB14" s="1056"/>
      <c r="CC14" s="1056"/>
      <c r="CD14" s="1056"/>
      <c r="CE14" s="1056"/>
      <c r="CF14" s="1056"/>
      <c r="CG14" s="1056"/>
      <c r="CH14" s="1056"/>
      <c r="CI14" s="1056"/>
      <c r="CJ14" s="1056"/>
      <c r="CK14" s="1056"/>
      <c r="CL14" s="1056"/>
      <c r="CM14" s="1056"/>
      <c r="CN14" s="1056"/>
      <c r="CO14" s="1056"/>
      <c r="CP14" s="1056"/>
      <c r="CQ14" s="1056"/>
      <c r="CR14" s="1056"/>
      <c r="CS14" s="1056"/>
      <c r="CT14" s="1056"/>
      <c r="CU14" s="1056"/>
      <c r="CV14" s="1056"/>
      <c r="CW14" s="1056"/>
      <c r="CX14" s="1056"/>
      <c r="CY14" s="1056"/>
      <c r="CZ14" s="1056"/>
      <c r="DA14" s="1056"/>
      <c r="DB14" s="1056"/>
      <c r="DC14" s="1056"/>
      <c r="DD14" s="1056"/>
      <c r="DE14" s="1056"/>
      <c r="DF14" s="1056"/>
      <c r="DG14" s="1056"/>
      <c r="DH14" s="1056"/>
      <c r="DI14" s="1056"/>
      <c r="DJ14" s="1056"/>
      <c r="DK14" s="1056"/>
      <c r="DL14" s="1056"/>
      <c r="DM14" s="1056"/>
      <c r="DN14" s="1056"/>
      <c r="DO14" s="1056"/>
      <c r="DP14" s="1056"/>
      <c r="DQ14" s="1056"/>
      <c r="DR14" s="1056"/>
      <c r="DS14" s="1056"/>
      <c r="DT14" s="1056"/>
      <c r="DU14" s="1056"/>
      <c r="DV14" s="1056"/>
      <c r="DW14" s="1056"/>
      <c r="DX14" s="1056"/>
      <c r="DY14" s="1056"/>
      <c r="DZ14" s="1056"/>
      <c r="EA14" s="1056"/>
      <c r="EB14" s="1056"/>
      <c r="EC14" s="1056"/>
      <c r="ED14" s="1056"/>
      <c r="EE14" s="1056"/>
      <c r="EF14" s="1056"/>
      <c r="EG14" s="1056"/>
      <c r="EH14" s="1056"/>
      <c r="EI14" s="1056"/>
      <c r="EJ14" s="1056"/>
      <c r="EK14" s="1056"/>
      <c r="EL14" s="1056"/>
      <c r="EM14" s="1056"/>
      <c r="EN14" s="1056"/>
      <c r="EO14" s="1056"/>
      <c r="EP14" s="1056"/>
      <c r="EQ14" s="1056"/>
      <c r="ER14" s="1056"/>
      <c r="ES14" s="1056"/>
      <c r="ET14" s="1056"/>
      <c r="EU14" s="1056"/>
      <c r="EV14" s="1056"/>
      <c r="EW14" s="1056"/>
      <c r="EX14" s="1056"/>
      <c r="EY14" s="1056"/>
      <c r="EZ14" s="1056"/>
      <c r="FA14" s="1056"/>
      <c r="FB14" s="1056"/>
      <c r="FC14" s="1056"/>
      <c r="FD14" s="1056"/>
      <c r="FE14" s="1056"/>
      <c r="FF14" s="1056"/>
      <c r="FG14" s="1056"/>
      <c r="FH14" s="1056"/>
      <c r="FI14" s="1056"/>
      <c r="FJ14" s="1056"/>
      <c r="FK14" s="1056"/>
      <c r="FL14" s="1056"/>
      <c r="FM14" s="1056"/>
      <c r="FN14" s="1056"/>
      <c r="FO14" s="1056"/>
      <c r="FP14" s="1056"/>
      <c r="FQ14" s="1056"/>
      <c r="FR14" s="1056"/>
      <c r="FS14" s="1056"/>
      <c r="FT14" s="1056"/>
      <c r="FU14" s="1056"/>
      <c r="FV14" s="1056"/>
      <c r="FW14" s="1056"/>
      <c r="FX14" s="1056"/>
      <c r="FY14" s="1056"/>
      <c r="FZ14" s="1056"/>
      <c r="GA14" s="1056"/>
      <c r="GB14" s="1056"/>
      <c r="GC14" s="1056"/>
      <c r="GD14" s="1056"/>
      <c r="GE14" s="1056"/>
      <c r="GF14" s="1056"/>
      <c r="GG14" s="1056"/>
      <c r="GH14" s="1056"/>
      <c r="GI14" s="1056"/>
      <c r="GJ14" s="1056"/>
      <c r="GK14" s="1056"/>
      <c r="GL14" s="1056"/>
      <c r="GM14" s="1056"/>
      <c r="GN14" s="1056"/>
      <c r="GO14" s="1056"/>
      <c r="GP14" s="1056"/>
      <c r="GQ14" s="1056"/>
      <c r="GR14" s="1056"/>
      <c r="GS14" s="1056"/>
      <c r="GT14" s="1056"/>
      <c r="GU14" s="1056"/>
      <c r="GV14" s="1056"/>
      <c r="GW14" s="1056"/>
      <c r="GX14" s="1056"/>
      <c r="GY14" s="1056"/>
      <c r="GZ14" s="1056"/>
      <c r="HA14" s="1056"/>
      <c r="HB14" s="1056"/>
      <c r="HC14" s="1056"/>
      <c r="HD14" s="1056"/>
      <c r="HE14" s="1056"/>
      <c r="HF14" s="1056"/>
      <c r="HG14" s="1056"/>
      <c r="HH14" s="1056"/>
      <c r="HI14" s="1056"/>
      <c r="HJ14" s="1056"/>
      <c r="HK14" s="1056"/>
      <c r="HL14" s="1056"/>
      <c r="HM14" s="1056"/>
      <c r="HN14" s="1056"/>
      <c r="HO14" s="1056"/>
      <c r="HP14" s="1056"/>
      <c r="HQ14" s="1056"/>
      <c r="HR14" s="1056"/>
      <c r="HS14" s="1056"/>
      <c r="HT14" s="1056"/>
      <c r="HU14" s="1056"/>
      <c r="HV14" s="1056"/>
      <c r="HW14" s="1056"/>
      <c r="HX14" s="1056"/>
      <c r="HY14" s="1056"/>
      <c r="HZ14" s="1056"/>
      <c r="IA14" s="1056"/>
      <c r="IB14" s="1056"/>
      <c r="IC14" s="1056"/>
      <c r="ID14" s="1056"/>
      <c r="IE14" s="1056"/>
      <c r="IF14" s="1056"/>
      <c r="IG14" s="1056"/>
      <c r="IH14" s="1056"/>
      <c r="II14" s="1056"/>
      <c r="IJ14" s="1056"/>
      <c r="IK14" s="1056"/>
      <c r="IL14" s="1056"/>
      <c r="IM14" s="1056"/>
      <c r="IN14" s="1056"/>
      <c r="IO14" s="1056"/>
      <c r="IP14" s="1056"/>
      <c r="IQ14" s="1056"/>
      <c r="IR14" s="1056"/>
      <c r="IS14" s="1056"/>
      <c r="IT14" s="1056"/>
      <c r="IU14" s="1056"/>
      <c r="IV14" s="1056"/>
    </row>
    <row r="15" spans="1:256" s="35" customFormat="1" ht="42">
      <c r="A15" s="409"/>
      <c r="B15" s="409"/>
      <c r="C15" s="409"/>
      <c r="D15" s="409" t="s">
        <v>428</v>
      </c>
      <c r="E15" s="409" t="s">
        <v>429</v>
      </c>
      <c r="F15" s="409" t="s">
        <v>430</v>
      </c>
      <c r="G15" s="409"/>
      <c r="H15" s="476" t="s">
        <v>401</v>
      </c>
      <c r="I15" s="411"/>
      <c r="J15" s="409"/>
      <c r="K15" s="409"/>
      <c r="L15" s="409"/>
      <c r="M15" s="409"/>
      <c r="N15" s="1056"/>
      <c r="O15" s="1056"/>
      <c r="P15" s="1056"/>
      <c r="Q15" s="1056"/>
      <c r="R15" s="1056"/>
      <c r="S15" s="1056"/>
      <c r="T15" s="1056"/>
      <c r="U15" s="1056"/>
      <c r="V15" s="1056"/>
      <c r="W15" s="1056"/>
      <c r="X15" s="1056"/>
      <c r="Y15" s="1056"/>
      <c r="Z15" s="1056"/>
      <c r="AA15" s="1056"/>
      <c r="AB15" s="1056"/>
      <c r="AC15" s="1056"/>
      <c r="AD15" s="1056"/>
      <c r="AE15" s="1056"/>
      <c r="AF15" s="1056"/>
      <c r="AG15" s="1056"/>
      <c r="AH15" s="1056"/>
      <c r="AI15" s="1056"/>
      <c r="AJ15" s="1056"/>
      <c r="AK15" s="1056"/>
      <c r="AL15" s="1056"/>
      <c r="AM15" s="1056"/>
      <c r="AN15" s="1056"/>
      <c r="AO15" s="1056"/>
      <c r="AP15" s="1056"/>
      <c r="AQ15" s="1056"/>
      <c r="AR15" s="1056"/>
      <c r="AS15" s="1056"/>
      <c r="AT15" s="1056"/>
      <c r="AU15" s="1056"/>
      <c r="AV15" s="1056"/>
      <c r="AW15" s="1056"/>
      <c r="AX15" s="1056"/>
      <c r="AY15" s="1056"/>
      <c r="AZ15" s="1056"/>
      <c r="BA15" s="1056"/>
      <c r="BB15" s="1056"/>
      <c r="BC15" s="1056"/>
      <c r="BD15" s="1056"/>
      <c r="BE15" s="1056"/>
      <c r="BF15" s="1056"/>
      <c r="BG15" s="1056"/>
      <c r="BH15" s="1056"/>
      <c r="BI15" s="1056"/>
      <c r="BJ15" s="1056"/>
      <c r="BK15" s="1056"/>
      <c r="BL15" s="1056"/>
      <c r="BM15" s="1056"/>
      <c r="BN15" s="1056"/>
      <c r="BO15" s="1056"/>
      <c r="BP15" s="1056"/>
      <c r="BQ15" s="1056"/>
      <c r="BR15" s="1056"/>
      <c r="BS15" s="1056"/>
      <c r="BT15" s="1056"/>
      <c r="BU15" s="1056"/>
      <c r="BV15" s="1056"/>
      <c r="BW15" s="1056"/>
      <c r="BX15" s="1056"/>
      <c r="BY15" s="1056"/>
      <c r="BZ15" s="1056"/>
      <c r="CA15" s="1056"/>
      <c r="CB15" s="1056"/>
      <c r="CC15" s="1056"/>
      <c r="CD15" s="1056"/>
      <c r="CE15" s="1056"/>
      <c r="CF15" s="1056"/>
      <c r="CG15" s="1056"/>
      <c r="CH15" s="1056"/>
      <c r="CI15" s="1056"/>
      <c r="CJ15" s="1056"/>
      <c r="CK15" s="1056"/>
      <c r="CL15" s="1056"/>
      <c r="CM15" s="1056"/>
      <c r="CN15" s="1056"/>
      <c r="CO15" s="1056"/>
      <c r="CP15" s="1056"/>
      <c r="CQ15" s="1056"/>
      <c r="CR15" s="1056"/>
      <c r="CS15" s="1056"/>
      <c r="CT15" s="1056"/>
      <c r="CU15" s="1056"/>
      <c r="CV15" s="1056"/>
      <c r="CW15" s="1056"/>
      <c r="CX15" s="1056"/>
      <c r="CY15" s="1056"/>
      <c r="CZ15" s="1056"/>
      <c r="DA15" s="1056"/>
      <c r="DB15" s="1056"/>
      <c r="DC15" s="1056"/>
      <c r="DD15" s="1056"/>
      <c r="DE15" s="1056"/>
      <c r="DF15" s="1056"/>
      <c r="DG15" s="1056"/>
      <c r="DH15" s="1056"/>
      <c r="DI15" s="1056"/>
      <c r="DJ15" s="1056"/>
      <c r="DK15" s="1056"/>
      <c r="DL15" s="1056"/>
      <c r="DM15" s="1056"/>
      <c r="DN15" s="1056"/>
      <c r="DO15" s="1056"/>
      <c r="DP15" s="1056"/>
      <c r="DQ15" s="1056"/>
      <c r="DR15" s="1056"/>
      <c r="DS15" s="1056"/>
      <c r="DT15" s="1056"/>
      <c r="DU15" s="1056"/>
      <c r="DV15" s="1056"/>
      <c r="DW15" s="1056"/>
      <c r="DX15" s="1056"/>
      <c r="DY15" s="1056"/>
      <c r="DZ15" s="1056"/>
      <c r="EA15" s="1056"/>
      <c r="EB15" s="1056"/>
      <c r="EC15" s="1056"/>
      <c r="ED15" s="1056"/>
      <c r="EE15" s="1056"/>
      <c r="EF15" s="1056"/>
      <c r="EG15" s="1056"/>
      <c r="EH15" s="1056"/>
      <c r="EI15" s="1056"/>
      <c r="EJ15" s="1056"/>
      <c r="EK15" s="1056"/>
      <c r="EL15" s="1056"/>
      <c r="EM15" s="1056"/>
      <c r="EN15" s="1056"/>
      <c r="EO15" s="1056"/>
      <c r="EP15" s="1056"/>
      <c r="EQ15" s="1056"/>
      <c r="ER15" s="1056"/>
      <c r="ES15" s="1056"/>
      <c r="ET15" s="1056"/>
      <c r="EU15" s="1056"/>
      <c r="EV15" s="1056"/>
      <c r="EW15" s="1056"/>
      <c r="EX15" s="1056"/>
      <c r="EY15" s="1056"/>
      <c r="EZ15" s="1056"/>
      <c r="FA15" s="1056"/>
      <c r="FB15" s="1056"/>
      <c r="FC15" s="1056"/>
      <c r="FD15" s="1056"/>
      <c r="FE15" s="1056"/>
      <c r="FF15" s="1056"/>
      <c r="FG15" s="1056"/>
      <c r="FH15" s="1056"/>
      <c r="FI15" s="1056"/>
      <c r="FJ15" s="1056"/>
      <c r="FK15" s="1056"/>
      <c r="FL15" s="1056"/>
      <c r="FM15" s="1056"/>
      <c r="FN15" s="1056"/>
      <c r="FO15" s="1056"/>
      <c r="FP15" s="1056"/>
      <c r="FQ15" s="1056"/>
      <c r="FR15" s="1056"/>
      <c r="FS15" s="1056"/>
      <c r="FT15" s="1056"/>
      <c r="FU15" s="1056"/>
      <c r="FV15" s="1056"/>
      <c r="FW15" s="1056"/>
      <c r="FX15" s="1056"/>
      <c r="FY15" s="1056"/>
      <c r="FZ15" s="1056"/>
      <c r="GA15" s="1056"/>
      <c r="GB15" s="1056"/>
      <c r="GC15" s="1056"/>
      <c r="GD15" s="1056"/>
      <c r="GE15" s="1056"/>
      <c r="GF15" s="1056"/>
      <c r="GG15" s="1056"/>
      <c r="GH15" s="1056"/>
      <c r="GI15" s="1056"/>
      <c r="GJ15" s="1056"/>
      <c r="GK15" s="1056"/>
      <c r="GL15" s="1056"/>
      <c r="GM15" s="1056"/>
      <c r="GN15" s="1056"/>
      <c r="GO15" s="1056"/>
      <c r="GP15" s="1056"/>
      <c r="GQ15" s="1056"/>
      <c r="GR15" s="1056"/>
      <c r="GS15" s="1056"/>
      <c r="GT15" s="1056"/>
      <c r="GU15" s="1056"/>
      <c r="GV15" s="1056"/>
      <c r="GW15" s="1056"/>
      <c r="GX15" s="1056"/>
      <c r="GY15" s="1056"/>
      <c r="GZ15" s="1056"/>
      <c r="HA15" s="1056"/>
      <c r="HB15" s="1056"/>
      <c r="HC15" s="1056"/>
      <c r="HD15" s="1056"/>
      <c r="HE15" s="1056"/>
      <c r="HF15" s="1056"/>
      <c r="HG15" s="1056"/>
      <c r="HH15" s="1056"/>
      <c r="HI15" s="1056"/>
      <c r="HJ15" s="1056"/>
      <c r="HK15" s="1056"/>
      <c r="HL15" s="1056"/>
      <c r="HM15" s="1056"/>
      <c r="HN15" s="1056"/>
      <c r="HO15" s="1056"/>
      <c r="HP15" s="1056"/>
      <c r="HQ15" s="1056"/>
      <c r="HR15" s="1056"/>
      <c r="HS15" s="1056"/>
      <c r="HT15" s="1056"/>
      <c r="HU15" s="1056"/>
      <c r="HV15" s="1056"/>
      <c r="HW15" s="1056"/>
      <c r="HX15" s="1056"/>
      <c r="HY15" s="1056"/>
      <c r="HZ15" s="1056"/>
      <c r="IA15" s="1056"/>
      <c r="IB15" s="1056"/>
      <c r="IC15" s="1056"/>
      <c r="ID15" s="1056"/>
      <c r="IE15" s="1056"/>
      <c r="IF15" s="1056"/>
      <c r="IG15" s="1056"/>
      <c r="IH15" s="1056"/>
      <c r="II15" s="1056"/>
      <c r="IJ15" s="1056"/>
      <c r="IK15" s="1056"/>
      <c r="IL15" s="1056"/>
      <c r="IM15" s="1056"/>
      <c r="IN15" s="1056"/>
      <c r="IO15" s="1056"/>
      <c r="IP15" s="1056"/>
      <c r="IQ15" s="1056"/>
      <c r="IR15" s="1056"/>
      <c r="IS15" s="1056"/>
      <c r="IT15" s="1056"/>
      <c r="IU15" s="1056"/>
      <c r="IV15" s="1056"/>
    </row>
    <row r="16" spans="1:256" s="35" customFormat="1">
      <c r="A16" s="409"/>
      <c r="B16" s="409"/>
      <c r="C16" s="409"/>
      <c r="D16" s="409" t="s">
        <v>431</v>
      </c>
      <c r="E16" s="409" t="s">
        <v>57</v>
      </c>
      <c r="F16" s="409" t="s">
        <v>432</v>
      </c>
      <c r="G16" s="409"/>
      <c r="H16" s="409" t="s">
        <v>433</v>
      </c>
      <c r="I16" s="409"/>
      <c r="J16" s="409"/>
      <c r="K16" s="409"/>
      <c r="L16" s="409"/>
      <c r="M16" s="409"/>
      <c r="N16" s="1056"/>
      <c r="O16" s="1056"/>
      <c r="P16" s="1056"/>
      <c r="Q16" s="1056"/>
      <c r="R16" s="1056"/>
      <c r="S16" s="1056"/>
      <c r="T16" s="1056"/>
      <c r="U16" s="1056"/>
      <c r="V16" s="1056"/>
      <c r="W16" s="1056"/>
      <c r="X16" s="1056"/>
      <c r="Y16" s="1056"/>
      <c r="Z16" s="1056"/>
      <c r="AA16" s="1056"/>
      <c r="AB16" s="1056"/>
      <c r="AC16" s="1056"/>
      <c r="AD16" s="1056"/>
      <c r="AE16" s="1056"/>
      <c r="AF16" s="1056"/>
      <c r="AG16" s="1056"/>
      <c r="AH16" s="1056"/>
      <c r="AI16" s="1056"/>
      <c r="AJ16" s="1056"/>
      <c r="AK16" s="1056"/>
      <c r="AL16" s="1056"/>
      <c r="AM16" s="1056"/>
      <c r="AN16" s="1056"/>
      <c r="AO16" s="1056"/>
      <c r="AP16" s="1056"/>
      <c r="AQ16" s="1056"/>
      <c r="AR16" s="1056"/>
      <c r="AS16" s="1056"/>
      <c r="AT16" s="1056"/>
      <c r="AU16" s="1056"/>
      <c r="AV16" s="1056"/>
      <c r="AW16" s="1056"/>
      <c r="AX16" s="1056"/>
      <c r="AY16" s="1056"/>
      <c r="AZ16" s="1056"/>
      <c r="BA16" s="1056"/>
      <c r="BB16" s="1056"/>
      <c r="BC16" s="1056"/>
      <c r="BD16" s="1056"/>
      <c r="BE16" s="1056"/>
      <c r="BF16" s="1056"/>
      <c r="BG16" s="1056"/>
      <c r="BH16" s="1056"/>
      <c r="BI16" s="1056"/>
      <c r="BJ16" s="1056"/>
      <c r="BK16" s="1056"/>
      <c r="BL16" s="1056"/>
      <c r="BM16" s="1056"/>
      <c r="BN16" s="1056"/>
      <c r="BO16" s="1056"/>
      <c r="BP16" s="1056"/>
      <c r="BQ16" s="1056"/>
      <c r="BR16" s="1056"/>
      <c r="BS16" s="1056"/>
      <c r="BT16" s="1056"/>
      <c r="BU16" s="1056"/>
      <c r="BV16" s="1056"/>
      <c r="BW16" s="1056"/>
      <c r="BX16" s="1056"/>
      <c r="BY16" s="1056"/>
      <c r="BZ16" s="1056"/>
      <c r="CA16" s="1056"/>
      <c r="CB16" s="1056"/>
      <c r="CC16" s="1056"/>
      <c r="CD16" s="1056"/>
      <c r="CE16" s="1056"/>
      <c r="CF16" s="1056"/>
      <c r="CG16" s="1056"/>
      <c r="CH16" s="1056"/>
      <c r="CI16" s="1056"/>
      <c r="CJ16" s="1056"/>
      <c r="CK16" s="1056"/>
      <c r="CL16" s="1056"/>
      <c r="CM16" s="1056"/>
      <c r="CN16" s="1056"/>
      <c r="CO16" s="1056"/>
      <c r="CP16" s="1056"/>
      <c r="CQ16" s="1056"/>
      <c r="CR16" s="1056"/>
      <c r="CS16" s="1056"/>
      <c r="CT16" s="1056"/>
      <c r="CU16" s="1056"/>
      <c r="CV16" s="1056"/>
      <c r="CW16" s="1056"/>
      <c r="CX16" s="1056"/>
      <c r="CY16" s="1056"/>
      <c r="CZ16" s="1056"/>
      <c r="DA16" s="1056"/>
      <c r="DB16" s="1056"/>
      <c r="DC16" s="1056"/>
      <c r="DD16" s="1056"/>
      <c r="DE16" s="1056"/>
      <c r="DF16" s="1056"/>
      <c r="DG16" s="1056"/>
      <c r="DH16" s="1056"/>
      <c r="DI16" s="1056"/>
      <c r="DJ16" s="1056"/>
      <c r="DK16" s="1056"/>
      <c r="DL16" s="1056"/>
      <c r="DM16" s="1056"/>
      <c r="DN16" s="1056"/>
      <c r="DO16" s="1056"/>
      <c r="DP16" s="1056"/>
      <c r="DQ16" s="1056"/>
      <c r="DR16" s="1056"/>
      <c r="DS16" s="1056"/>
      <c r="DT16" s="1056"/>
      <c r="DU16" s="1056"/>
      <c r="DV16" s="1056"/>
      <c r="DW16" s="1056"/>
      <c r="DX16" s="1056"/>
      <c r="DY16" s="1056"/>
      <c r="DZ16" s="1056"/>
      <c r="EA16" s="1056"/>
      <c r="EB16" s="1056"/>
      <c r="EC16" s="1056"/>
      <c r="ED16" s="1056"/>
      <c r="EE16" s="1056"/>
      <c r="EF16" s="1056"/>
      <c r="EG16" s="1056"/>
      <c r="EH16" s="1056"/>
      <c r="EI16" s="1056"/>
      <c r="EJ16" s="1056"/>
      <c r="EK16" s="1056"/>
      <c r="EL16" s="1056"/>
      <c r="EM16" s="1056"/>
      <c r="EN16" s="1056"/>
      <c r="EO16" s="1056"/>
      <c r="EP16" s="1056"/>
      <c r="EQ16" s="1056"/>
      <c r="ER16" s="1056"/>
      <c r="ES16" s="1056"/>
      <c r="ET16" s="1056"/>
      <c r="EU16" s="1056"/>
      <c r="EV16" s="1056"/>
      <c r="EW16" s="1056"/>
      <c r="EX16" s="1056"/>
      <c r="EY16" s="1056"/>
      <c r="EZ16" s="1056"/>
      <c r="FA16" s="1056"/>
      <c r="FB16" s="1056"/>
      <c r="FC16" s="1056"/>
      <c r="FD16" s="1056"/>
      <c r="FE16" s="1056"/>
      <c r="FF16" s="1056"/>
      <c r="FG16" s="1056"/>
      <c r="FH16" s="1056"/>
      <c r="FI16" s="1056"/>
      <c r="FJ16" s="1056"/>
      <c r="FK16" s="1056"/>
      <c r="FL16" s="1056"/>
      <c r="FM16" s="1056"/>
      <c r="FN16" s="1056"/>
      <c r="FO16" s="1056"/>
      <c r="FP16" s="1056"/>
      <c r="FQ16" s="1056"/>
      <c r="FR16" s="1056"/>
      <c r="FS16" s="1056"/>
      <c r="FT16" s="1056"/>
      <c r="FU16" s="1056"/>
      <c r="FV16" s="1056"/>
      <c r="FW16" s="1056"/>
      <c r="FX16" s="1056"/>
      <c r="FY16" s="1056"/>
      <c r="FZ16" s="1056"/>
      <c r="GA16" s="1056"/>
      <c r="GB16" s="1056"/>
      <c r="GC16" s="1056"/>
      <c r="GD16" s="1056"/>
      <c r="GE16" s="1056"/>
      <c r="GF16" s="1056"/>
      <c r="GG16" s="1056"/>
      <c r="GH16" s="1056"/>
      <c r="GI16" s="1056"/>
      <c r="GJ16" s="1056"/>
      <c r="GK16" s="1056"/>
      <c r="GL16" s="1056"/>
      <c r="GM16" s="1056"/>
      <c r="GN16" s="1056"/>
      <c r="GO16" s="1056"/>
      <c r="GP16" s="1056"/>
      <c r="GQ16" s="1056"/>
      <c r="GR16" s="1056"/>
      <c r="GS16" s="1056"/>
      <c r="GT16" s="1056"/>
      <c r="GU16" s="1056"/>
      <c r="GV16" s="1056"/>
      <c r="GW16" s="1056"/>
      <c r="GX16" s="1056"/>
      <c r="GY16" s="1056"/>
      <c r="GZ16" s="1056"/>
      <c r="HA16" s="1056"/>
      <c r="HB16" s="1056"/>
      <c r="HC16" s="1056"/>
      <c r="HD16" s="1056"/>
      <c r="HE16" s="1056"/>
      <c r="HF16" s="1056"/>
      <c r="HG16" s="1056"/>
      <c r="HH16" s="1056"/>
      <c r="HI16" s="1056"/>
      <c r="HJ16" s="1056"/>
      <c r="HK16" s="1056"/>
      <c r="HL16" s="1056"/>
      <c r="HM16" s="1056"/>
      <c r="HN16" s="1056"/>
      <c r="HO16" s="1056"/>
      <c r="HP16" s="1056"/>
      <c r="HQ16" s="1056"/>
      <c r="HR16" s="1056"/>
      <c r="HS16" s="1056"/>
      <c r="HT16" s="1056"/>
      <c r="HU16" s="1056"/>
      <c r="HV16" s="1056"/>
      <c r="HW16" s="1056"/>
      <c r="HX16" s="1056"/>
      <c r="HY16" s="1056"/>
      <c r="HZ16" s="1056"/>
      <c r="IA16" s="1056"/>
      <c r="IB16" s="1056"/>
      <c r="IC16" s="1056"/>
      <c r="ID16" s="1056"/>
      <c r="IE16" s="1056"/>
      <c r="IF16" s="1056"/>
      <c r="IG16" s="1056"/>
      <c r="IH16" s="1056"/>
      <c r="II16" s="1056"/>
      <c r="IJ16" s="1056"/>
      <c r="IK16" s="1056"/>
      <c r="IL16" s="1056"/>
      <c r="IM16" s="1056"/>
      <c r="IN16" s="1056"/>
      <c r="IO16" s="1056"/>
      <c r="IP16" s="1056"/>
      <c r="IQ16" s="1056"/>
      <c r="IR16" s="1056"/>
      <c r="IS16" s="1056"/>
      <c r="IT16" s="1056"/>
      <c r="IU16" s="1056"/>
      <c r="IV16" s="1056"/>
    </row>
    <row r="17" spans="1:256" s="35" customFormat="1">
      <c r="A17" s="409"/>
      <c r="B17" s="409"/>
      <c r="C17" s="409"/>
      <c r="D17" s="409"/>
      <c r="E17" s="409"/>
      <c r="F17" s="409" t="s">
        <v>2933</v>
      </c>
      <c r="G17" s="409"/>
      <c r="H17" s="476" t="s">
        <v>413</v>
      </c>
      <c r="I17" s="419"/>
      <c r="J17" s="409"/>
      <c r="K17" s="409"/>
      <c r="L17" s="409"/>
      <c r="M17" s="409"/>
      <c r="N17" s="1056"/>
      <c r="O17" s="1056"/>
      <c r="P17" s="1056"/>
      <c r="Q17" s="1056"/>
      <c r="R17" s="1056"/>
      <c r="S17" s="1056"/>
      <c r="T17" s="1056"/>
      <c r="U17" s="1056"/>
      <c r="V17" s="1056"/>
      <c r="W17" s="1056"/>
      <c r="X17" s="1056"/>
      <c r="Y17" s="1056"/>
      <c r="Z17" s="1056"/>
      <c r="AA17" s="1056"/>
      <c r="AB17" s="1056"/>
      <c r="AC17" s="1056"/>
      <c r="AD17" s="1056"/>
      <c r="AE17" s="1056"/>
      <c r="AF17" s="1056"/>
      <c r="AG17" s="1056"/>
      <c r="AH17" s="1056"/>
      <c r="AI17" s="1056"/>
      <c r="AJ17" s="1056"/>
      <c r="AK17" s="1056"/>
      <c r="AL17" s="1056"/>
      <c r="AM17" s="1056"/>
      <c r="AN17" s="1056"/>
      <c r="AO17" s="1056"/>
      <c r="AP17" s="1056"/>
      <c r="AQ17" s="1056"/>
      <c r="AR17" s="1056"/>
      <c r="AS17" s="1056"/>
      <c r="AT17" s="1056"/>
      <c r="AU17" s="1056"/>
      <c r="AV17" s="1056"/>
      <c r="AW17" s="1056"/>
      <c r="AX17" s="1056"/>
      <c r="AY17" s="1056"/>
      <c r="AZ17" s="1056"/>
      <c r="BA17" s="1056"/>
      <c r="BB17" s="1056"/>
      <c r="BC17" s="1056"/>
      <c r="BD17" s="1056"/>
      <c r="BE17" s="1056"/>
      <c r="BF17" s="1056"/>
      <c r="BG17" s="1056"/>
      <c r="BH17" s="1056"/>
      <c r="BI17" s="1056"/>
      <c r="BJ17" s="1056"/>
      <c r="BK17" s="1056"/>
      <c r="BL17" s="1056"/>
      <c r="BM17" s="1056"/>
      <c r="BN17" s="1056"/>
      <c r="BO17" s="1056"/>
      <c r="BP17" s="1056"/>
      <c r="BQ17" s="1056"/>
      <c r="BR17" s="1056"/>
      <c r="BS17" s="1056"/>
      <c r="BT17" s="1056"/>
      <c r="BU17" s="1056"/>
      <c r="BV17" s="1056"/>
      <c r="BW17" s="1056"/>
      <c r="BX17" s="1056"/>
      <c r="BY17" s="1056"/>
      <c r="BZ17" s="1056"/>
      <c r="CA17" s="1056"/>
      <c r="CB17" s="1056"/>
      <c r="CC17" s="1056"/>
      <c r="CD17" s="1056"/>
      <c r="CE17" s="1056"/>
      <c r="CF17" s="1056"/>
      <c r="CG17" s="1056"/>
      <c r="CH17" s="1056"/>
      <c r="CI17" s="1056"/>
      <c r="CJ17" s="1056"/>
      <c r="CK17" s="1056"/>
      <c r="CL17" s="1056"/>
      <c r="CM17" s="1056"/>
      <c r="CN17" s="1056"/>
      <c r="CO17" s="1056"/>
      <c r="CP17" s="1056"/>
      <c r="CQ17" s="1056"/>
      <c r="CR17" s="1056"/>
      <c r="CS17" s="1056"/>
      <c r="CT17" s="1056"/>
      <c r="CU17" s="1056"/>
      <c r="CV17" s="1056"/>
      <c r="CW17" s="1056"/>
      <c r="CX17" s="1056"/>
      <c r="CY17" s="1056"/>
      <c r="CZ17" s="1056"/>
      <c r="DA17" s="1056"/>
      <c r="DB17" s="1056"/>
      <c r="DC17" s="1056"/>
      <c r="DD17" s="1056"/>
      <c r="DE17" s="1056"/>
      <c r="DF17" s="1056"/>
      <c r="DG17" s="1056"/>
      <c r="DH17" s="1056"/>
      <c r="DI17" s="1056"/>
      <c r="DJ17" s="1056"/>
      <c r="DK17" s="1056"/>
      <c r="DL17" s="1056"/>
      <c r="DM17" s="1056"/>
      <c r="DN17" s="1056"/>
      <c r="DO17" s="1056"/>
      <c r="DP17" s="1056"/>
      <c r="DQ17" s="1056"/>
      <c r="DR17" s="1056"/>
      <c r="DS17" s="1056"/>
      <c r="DT17" s="1056"/>
      <c r="DU17" s="1056"/>
      <c r="DV17" s="1056"/>
      <c r="DW17" s="1056"/>
      <c r="DX17" s="1056"/>
      <c r="DY17" s="1056"/>
      <c r="DZ17" s="1056"/>
      <c r="EA17" s="1056"/>
      <c r="EB17" s="1056"/>
      <c r="EC17" s="1056"/>
      <c r="ED17" s="1056"/>
      <c r="EE17" s="1056"/>
      <c r="EF17" s="1056"/>
      <c r="EG17" s="1056"/>
      <c r="EH17" s="1056"/>
      <c r="EI17" s="1056"/>
      <c r="EJ17" s="1056"/>
      <c r="EK17" s="1056"/>
      <c r="EL17" s="1056"/>
      <c r="EM17" s="1056"/>
      <c r="EN17" s="1056"/>
      <c r="EO17" s="1056"/>
      <c r="EP17" s="1056"/>
      <c r="EQ17" s="1056"/>
      <c r="ER17" s="1056"/>
      <c r="ES17" s="1056"/>
      <c r="ET17" s="1056"/>
      <c r="EU17" s="1056"/>
      <c r="EV17" s="1056"/>
      <c r="EW17" s="1056"/>
      <c r="EX17" s="1056"/>
      <c r="EY17" s="1056"/>
      <c r="EZ17" s="1056"/>
      <c r="FA17" s="1056"/>
      <c r="FB17" s="1056"/>
      <c r="FC17" s="1056"/>
      <c r="FD17" s="1056"/>
      <c r="FE17" s="1056"/>
      <c r="FF17" s="1056"/>
      <c r="FG17" s="1056"/>
      <c r="FH17" s="1056"/>
      <c r="FI17" s="1056"/>
      <c r="FJ17" s="1056"/>
      <c r="FK17" s="1056"/>
      <c r="FL17" s="1056"/>
      <c r="FM17" s="1056"/>
      <c r="FN17" s="1056"/>
      <c r="FO17" s="1056"/>
      <c r="FP17" s="1056"/>
      <c r="FQ17" s="1056"/>
      <c r="FR17" s="1056"/>
      <c r="FS17" s="1056"/>
      <c r="FT17" s="1056"/>
      <c r="FU17" s="1056"/>
      <c r="FV17" s="1056"/>
      <c r="FW17" s="1056"/>
      <c r="FX17" s="1056"/>
      <c r="FY17" s="1056"/>
      <c r="FZ17" s="1056"/>
      <c r="GA17" s="1056"/>
      <c r="GB17" s="1056"/>
      <c r="GC17" s="1056"/>
      <c r="GD17" s="1056"/>
      <c r="GE17" s="1056"/>
      <c r="GF17" s="1056"/>
      <c r="GG17" s="1056"/>
      <c r="GH17" s="1056"/>
      <c r="GI17" s="1056"/>
      <c r="GJ17" s="1056"/>
      <c r="GK17" s="1056"/>
      <c r="GL17" s="1056"/>
      <c r="GM17" s="1056"/>
      <c r="GN17" s="1056"/>
      <c r="GO17" s="1056"/>
      <c r="GP17" s="1056"/>
      <c r="GQ17" s="1056"/>
      <c r="GR17" s="1056"/>
      <c r="GS17" s="1056"/>
      <c r="GT17" s="1056"/>
      <c r="GU17" s="1056"/>
      <c r="GV17" s="1056"/>
      <c r="GW17" s="1056"/>
      <c r="GX17" s="1056"/>
      <c r="GY17" s="1056"/>
      <c r="GZ17" s="1056"/>
      <c r="HA17" s="1056"/>
      <c r="HB17" s="1056"/>
      <c r="HC17" s="1056"/>
      <c r="HD17" s="1056"/>
      <c r="HE17" s="1056"/>
      <c r="HF17" s="1056"/>
      <c r="HG17" s="1056"/>
      <c r="HH17" s="1056"/>
      <c r="HI17" s="1056"/>
      <c r="HJ17" s="1056"/>
      <c r="HK17" s="1056"/>
      <c r="HL17" s="1056"/>
      <c r="HM17" s="1056"/>
      <c r="HN17" s="1056"/>
      <c r="HO17" s="1056"/>
      <c r="HP17" s="1056"/>
      <c r="HQ17" s="1056"/>
      <c r="HR17" s="1056"/>
      <c r="HS17" s="1056"/>
      <c r="HT17" s="1056"/>
      <c r="HU17" s="1056"/>
      <c r="HV17" s="1056"/>
      <c r="HW17" s="1056"/>
      <c r="HX17" s="1056"/>
      <c r="HY17" s="1056"/>
      <c r="HZ17" s="1056"/>
      <c r="IA17" s="1056"/>
      <c r="IB17" s="1056"/>
      <c r="IC17" s="1056"/>
      <c r="ID17" s="1056"/>
      <c r="IE17" s="1056"/>
      <c r="IF17" s="1056"/>
      <c r="IG17" s="1056"/>
      <c r="IH17" s="1056"/>
      <c r="II17" s="1056"/>
      <c r="IJ17" s="1056"/>
      <c r="IK17" s="1056"/>
      <c r="IL17" s="1056"/>
      <c r="IM17" s="1056"/>
      <c r="IN17" s="1056"/>
      <c r="IO17" s="1056"/>
      <c r="IP17" s="1056"/>
      <c r="IQ17" s="1056"/>
      <c r="IR17" s="1056"/>
      <c r="IS17" s="1056"/>
      <c r="IT17" s="1056"/>
      <c r="IU17" s="1056"/>
      <c r="IV17" s="1056"/>
    </row>
    <row r="18" spans="1:256" s="35" customFormat="1">
      <c r="A18" s="409"/>
      <c r="B18" s="409"/>
      <c r="C18" s="409"/>
      <c r="D18" s="409"/>
      <c r="E18" s="409"/>
      <c r="F18" s="409" t="s">
        <v>2934</v>
      </c>
      <c r="G18" s="409"/>
      <c r="H18" s="1302"/>
      <c r="I18" s="419"/>
      <c r="J18" s="409"/>
      <c r="K18" s="409"/>
      <c r="L18" s="409"/>
      <c r="M18" s="409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1056"/>
      <c r="AN18" s="1056"/>
      <c r="AO18" s="1056"/>
      <c r="AP18" s="1056"/>
      <c r="AQ18" s="1056"/>
      <c r="AR18" s="1056"/>
      <c r="AS18" s="1056"/>
      <c r="AT18" s="1056"/>
      <c r="AU18" s="1056"/>
      <c r="AV18" s="1056"/>
      <c r="AW18" s="1056"/>
      <c r="AX18" s="1056"/>
      <c r="AY18" s="1056"/>
      <c r="AZ18" s="1056"/>
      <c r="BA18" s="1056"/>
      <c r="BB18" s="1056"/>
      <c r="BC18" s="1056"/>
      <c r="BD18" s="1056"/>
      <c r="BE18" s="1056"/>
      <c r="BF18" s="1056"/>
      <c r="BG18" s="1056"/>
      <c r="BH18" s="1056"/>
      <c r="BI18" s="1056"/>
      <c r="BJ18" s="1056"/>
      <c r="BK18" s="1056"/>
      <c r="BL18" s="1056"/>
      <c r="BM18" s="1056"/>
      <c r="BN18" s="1056"/>
      <c r="BO18" s="1056"/>
      <c r="BP18" s="1056"/>
      <c r="BQ18" s="1056"/>
      <c r="BR18" s="1056"/>
      <c r="BS18" s="1056"/>
      <c r="BT18" s="1056"/>
      <c r="BU18" s="1056"/>
      <c r="BV18" s="1056"/>
      <c r="BW18" s="1056"/>
      <c r="BX18" s="1056"/>
      <c r="BY18" s="1056"/>
      <c r="BZ18" s="1056"/>
      <c r="CA18" s="1056"/>
      <c r="CB18" s="1056"/>
      <c r="CC18" s="1056"/>
      <c r="CD18" s="1056"/>
      <c r="CE18" s="1056"/>
      <c r="CF18" s="1056"/>
      <c r="CG18" s="1056"/>
      <c r="CH18" s="1056"/>
      <c r="CI18" s="1056"/>
      <c r="CJ18" s="1056"/>
      <c r="CK18" s="1056"/>
      <c r="CL18" s="1056"/>
      <c r="CM18" s="1056"/>
      <c r="CN18" s="1056"/>
      <c r="CO18" s="1056"/>
      <c r="CP18" s="1056"/>
      <c r="CQ18" s="1056"/>
      <c r="CR18" s="1056"/>
      <c r="CS18" s="1056"/>
      <c r="CT18" s="1056"/>
      <c r="CU18" s="1056"/>
      <c r="CV18" s="1056"/>
      <c r="CW18" s="1056"/>
      <c r="CX18" s="1056"/>
      <c r="CY18" s="1056"/>
      <c r="CZ18" s="1056"/>
      <c r="DA18" s="1056"/>
      <c r="DB18" s="1056"/>
      <c r="DC18" s="1056"/>
      <c r="DD18" s="1056"/>
      <c r="DE18" s="1056"/>
      <c r="DF18" s="1056"/>
      <c r="DG18" s="1056"/>
      <c r="DH18" s="1056"/>
      <c r="DI18" s="1056"/>
      <c r="DJ18" s="1056"/>
      <c r="DK18" s="1056"/>
      <c r="DL18" s="1056"/>
      <c r="DM18" s="1056"/>
      <c r="DN18" s="1056"/>
      <c r="DO18" s="1056"/>
      <c r="DP18" s="1056"/>
      <c r="DQ18" s="1056"/>
      <c r="DR18" s="1056"/>
      <c r="DS18" s="1056"/>
      <c r="DT18" s="1056"/>
      <c r="DU18" s="1056"/>
      <c r="DV18" s="1056"/>
      <c r="DW18" s="1056"/>
      <c r="DX18" s="1056"/>
      <c r="DY18" s="1056"/>
      <c r="DZ18" s="1056"/>
      <c r="EA18" s="1056"/>
      <c r="EB18" s="1056"/>
      <c r="EC18" s="1056"/>
      <c r="ED18" s="1056"/>
      <c r="EE18" s="1056"/>
      <c r="EF18" s="1056"/>
      <c r="EG18" s="1056"/>
      <c r="EH18" s="1056"/>
      <c r="EI18" s="1056"/>
      <c r="EJ18" s="1056"/>
      <c r="EK18" s="1056"/>
      <c r="EL18" s="1056"/>
      <c r="EM18" s="1056"/>
      <c r="EN18" s="1056"/>
      <c r="EO18" s="1056"/>
      <c r="EP18" s="1056"/>
      <c r="EQ18" s="1056"/>
      <c r="ER18" s="1056"/>
      <c r="ES18" s="1056"/>
      <c r="ET18" s="1056"/>
      <c r="EU18" s="1056"/>
      <c r="EV18" s="1056"/>
      <c r="EW18" s="1056"/>
      <c r="EX18" s="1056"/>
      <c r="EY18" s="1056"/>
      <c r="EZ18" s="1056"/>
      <c r="FA18" s="1056"/>
      <c r="FB18" s="1056"/>
      <c r="FC18" s="1056"/>
      <c r="FD18" s="1056"/>
      <c r="FE18" s="1056"/>
      <c r="FF18" s="1056"/>
      <c r="FG18" s="1056"/>
      <c r="FH18" s="1056"/>
      <c r="FI18" s="1056"/>
      <c r="FJ18" s="1056"/>
      <c r="FK18" s="1056"/>
      <c r="FL18" s="1056"/>
      <c r="FM18" s="1056"/>
      <c r="FN18" s="1056"/>
      <c r="FO18" s="1056"/>
      <c r="FP18" s="1056"/>
      <c r="FQ18" s="1056"/>
      <c r="FR18" s="1056"/>
      <c r="FS18" s="1056"/>
      <c r="FT18" s="1056"/>
      <c r="FU18" s="1056"/>
      <c r="FV18" s="1056"/>
      <c r="FW18" s="1056"/>
      <c r="FX18" s="1056"/>
      <c r="FY18" s="1056"/>
      <c r="FZ18" s="1056"/>
      <c r="GA18" s="1056"/>
      <c r="GB18" s="1056"/>
      <c r="GC18" s="1056"/>
      <c r="GD18" s="1056"/>
      <c r="GE18" s="1056"/>
      <c r="GF18" s="1056"/>
      <c r="GG18" s="1056"/>
      <c r="GH18" s="1056"/>
      <c r="GI18" s="1056"/>
      <c r="GJ18" s="1056"/>
      <c r="GK18" s="1056"/>
      <c r="GL18" s="1056"/>
      <c r="GM18" s="1056"/>
      <c r="GN18" s="1056"/>
      <c r="GO18" s="1056"/>
      <c r="GP18" s="1056"/>
      <c r="GQ18" s="1056"/>
      <c r="GR18" s="1056"/>
      <c r="GS18" s="1056"/>
      <c r="GT18" s="1056"/>
      <c r="GU18" s="1056"/>
      <c r="GV18" s="1056"/>
      <c r="GW18" s="1056"/>
      <c r="GX18" s="1056"/>
      <c r="GY18" s="1056"/>
      <c r="GZ18" s="1056"/>
      <c r="HA18" s="1056"/>
      <c r="HB18" s="1056"/>
      <c r="HC18" s="1056"/>
      <c r="HD18" s="1056"/>
      <c r="HE18" s="1056"/>
      <c r="HF18" s="1056"/>
      <c r="HG18" s="1056"/>
      <c r="HH18" s="1056"/>
      <c r="HI18" s="1056"/>
      <c r="HJ18" s="1056"/>
      <c r="HK18" s="1056"/>
      <c r="HL18" s="1056"/>
      <c r="HM18" s="1056"/>
      <c r="HN18" s="1056"/>
      <c r="HO18" s="1056"/>
      <c r="HP18" s="1056"/>
      <c r="HQ18" s="1056"/>
      <c r="HR18" s="1056"/>
      <c r="HS18" s="1056"/>
      <c r="HT18" s="1056"/>
      <c r="HU18" s="1056"/>
      <c r="HV18" s="1056"/>
      <c r="HW18" s="1056"/>
      <c r="HX18" s="1056"/>
      <c r="HY18" s="1056"/>
      <c r="HZ18" s="1056"/>
      <c r="IA18" s="1056"/>
      <c r="IB18" s="1056"/>
      <c r="IC18" s="1056"/>
      <c r="ID18" s="1056"/>
      <c r="IE18" s="1056"/>
      <c r="IF18" s="1056"/>
      <c r="IG18" s="1056"/>
      <c r="IH18" s="1056"/>
      <c r="II18" s="1056"/>
      <c r="IJ18" s="1056"/>
      <c r="IK18" s="1056"/>
      <c r="IL18" s="1056"/>
      <c r="IM18" s="1056"/>
      <c r="IN18" s="1056"/>
      <c r="IO18" s="1056"/>
      <c r="IP18" s="1056"/>
      <c r="IQ18" s="1056"/>
      <c r="IR18" s="1056"/>
      <c r="IS18" s="1056"/>
      <c r="IT18" s="1056"/>
      <c r="IU18" s="1056"/>
      <c r="IV18" s="1056"/>
    </row>
    <row r="19" spans="1:256" s="35" customFormat="1">
      <c r="A19" s="409"/>
      <c r="B19" s="409"/>
      <c r="C19" s="409"/>
      <c r="D19" s="409"/>
      <c r="E19" s="409"/>
      <c r="F19" s="409" t="s">
        <v>434</v>
      </c>
      <c r="G19" s="409"/>
      <c r="H19" s="409"/>
      <c r="I19" s="409"/>
      <c r="J19" s="409"/>
      <c r="K19" s="409"/>
      <c r="L19" s="409"/>
      <c r="M19" s="409"/>
      <c r="N19" s="1056"/>
      <c r="O19" s="1056"/>
      <c r="P19" s="1056"/>
      <c r="Q19" s="1056"/>
      <c r="R19" s="1056"/>
      <c r="S19" s="1056"/>
      <c r="T19" s="1056"/>
      <c r="U19" s="1056"/>
      <c r="V19" s="1056"/>
      <c r="W19" s="1056"/>
      <c r="X19" s="1056"/>
      <c r="Y19" s="1056"/>
      <c r="Z19" s="1056"/>
      <c r="AA19" s="1056"/>
      <c r="AB19" s="1056"/>
      <c r="AC19" s="1056"/>
      <c r="AD19" s="1056"/>
      <c r="AE19" s="1056"/>
      <c r="AF19" s="1056"/>
      <c r="AG19" s="1056"/>
      <c r="AH19" s="1056"/>
      <c r="AI19" s="1056"/>
      <c r="AJ19" s="1056"/>
      <c r="AK19" s="1056"/>
      <c r="AL19" s="1056"/>
      <c r="AM19" s="1056"/>
      <c r="AN19" s="1056"/>
      <c r="AO19" s="1056"/>
      <c r="AP19" s="1056"/>
      <c r="AQ19" s="1056"/>
      <c r="AR19" s="1056"/>
      <c r="AS19" s="1056"/>
      <c r="AT19" s="1056"/>
      <c r="AU19" s="1056"/>
      <c r="AV19" s="1056"/>
      <c r="AW19" s="1056"/>
      <c r="AX19" s="1056"/>
      <c r="AY19" s="1056"/>
      <c r="AZ19" s="1056"/>
      <c r="BA19" s="1056"/>
      <c r="BB19" s="1056"/>
      <c r="BC19" s="1056"/>
      <c r="BD19" s="1056"/>
      <c r="BE19" s="1056"/>
      <c r="BF19" s="1056"/>
      <c r="BG19" s="1056"/>
      <c r="BH19" s="1056"/>
      <c r="BI19" s="1056"/>
      <c r="BJ19" s="1056"/>
      <c r="BK19" s="1056"/>
      <c r="BL19" s="1056"/>
      <c r="BM19" s="1056"/>
      <c r="BN19" s="1056"/>
      <c r="BO19" s="1056"/>
      <c r="BP19" s="1056"/>
      <c r="BQ19" s="1056"/>
      <c r="BR19" s="1056"/>
      <c r="BS19" s="1056"/>
      <c r="BT19" s="1056"/>
      <c r="BU19" s="1056"/>
      <c r="BV19" s="1056"/>
      <c r="BW19" s="1056"/>
      <c r="BX19" s="1056"/>
      <c r="BY19" s="1056"/>
      <c r="BZ19" s="1056"/>
      <c r="CA19" s="1056"/>
      <c r="CB19" s="1056"/>
      <c r="CC19" s="1056"/>
      <c r="CD19" s="1056"/>
      <c r="CE19" s="1056"/>
      <c r="CF19" s="1056"/>
      <c r="CG19" s="1056"/>
      <c r="CH19" s="1056"/>
      <c r="CI19" s="1056"/>
      <c r="CJ19" s="1056"/>
      <c r="CK19" s="1056"/>
      <c r="CL19" s="1056"/>
      <c r="CM19" s="1056"/>
      <c r="CN19" s="1056"/>
      <c r="CO19" s="1056"/>
      <c r="CP19" s="1056"/>
      <c r="CQ19" s="1056"/>
      <c r="CR19" s="1056"/>
      <c r="CS19" s="1056"/>
      <c r="CT19" s="1056"/>
      <c r="CU19" s="1056"/>
      <c r="CV19" s="1056"/>
      <c r="CW19" s="1056"/>
      <c r="CX19" s="1056"/>
      <c r="CY19" s="1056"/>
      <c r="CZ19" s="1056"/>
      <c r="DA19" s="1056"/>
      <c r="DB19" s="1056"/>
      <c r="DC19" s="1056"/>
      <c r="DD19" s="1056"/>
      <c r="DE19" s="1056"/>
      <c r="DF19" s="1056"/>
      <c r="DG19" s="1056"/>
      <c r="DH19" s="1056"/>
      <c r="DI19" s="1056"/>
      <c r="DJ19" s="1056"/>
      <c r="DK19" s="1056"/>
      <c r="DL19" s="1056"/>
      <c r="DM19" s="1056"/>
      <c r="DN19" s="1056"/>
      <c r="DO19" s="1056"/>
      <c r="DP19" s="1056"/>
      <c r="DQ19" s="1056"/>
      <c r="DR19" s="1056"/>
      <c r="DS19" s="1056"/>
      <c r="DT19" s="1056"/>
      <c r="DU19" s="1056"/>
      <c r="DV19" s="1056"/>
      <c r="DW19" s="1056"/>
      <c r="DX19" s="1056"/>
      <c r="DY19" s="1056"/>
      <c r="DZ19" s="1056"/>
      <c r="EA19" s="1056"/>
      <c r="EB19" s="1056"/>
      <c r="EC19" s="1056"/>
      <c r="ED19" s="1056"/>
      <c r="EE19" s="1056"/>
      <c r="EF19" s="1056"/>
      <c r="EG19" s="1056"/>
      <c r="EH19" s="1056"/>
      <c r="EI19" s="1056"/>
      <c r="EJ19" s="1056"/>
      <c r="EK19" s="1056"/>
      <c r="EL19" s="1056"/>
      <c r="EM19" s="1056"/>
      <c r="EN19" s="1056"/>
      <c r="EO19" s="1056"/>
      <c r="EP19" s="1056"/>
      <c r="EQ19" s="1056"/>
      <c r="ER19" s="1056"/>
      <c r="ES19" s="1056"/>
      <c r="ET19" s="1056"/>
      <c r="EU19" s="1056"/>
      <c r="EV19" s="1056"/>
      <c r="EW19" s="1056"/>
      <c r="EX19" s="1056"/>
      <c r="EY19" s="1056"/>
      <c r="EZ19" s="1056"/>
      <c r="FA19" s="1056"/>
      <c r="FB19" s="1056"/>
      <c r="FC19" s="1056"/>
      <c r="FD19" s="1056"/>
      <c r="FE19" s="1056"/>
      <c r="FF19" s="1056"/>
      <c r="FG19" s="1056"/>
      <c r="FH19" s="1056"/>
      <c r="FI19" s="1056"/>
      <c r="FJ19" s="1056"/>
      <c r="FK19" s="1056"/>
      <c r="FL19" s="1056"/>
      <c r="FM19" s="1056"/>
      <c r="FN19" s="1056"/>
      <c r="FO19" s="1056"/>
      <c r="FP19" s="1056"/>
      <c r="FQ19" s="1056"/>
      <c r="FR19" s="1056"/>
      <c r="FS19" s="1056"/>
      <c r="FT19" s="1056"/>
      <c r="FU19" s="1056"/>
      <c r="FV19" s="1056"/>
      <c r="FW19" s="1056"/>
      <c r="FX19" s="1056"/>
      <c r="FY19" s="1056"/>
      <c r="FZ19" s="1056"/>
      <c r="GA19" s="1056"/>
      <c r="GB19" s="1056"/>
      <c r="GC19" s="1056"/>
      <c r="GD19" s="1056"/>
      <c r="GE19" s="1056"/>
      <c r="GF19" s="1056"/>
      <c r="GG19" s="1056"/>
      <c r="GH19" s="1056"/>
      <c r="GI19" s="1056"/>
      <c r="GJ19" s="1056"/>
      <c r="GK19" s="1056"/>
      <c r="GL19" s="1056"/>
      <c r="GM19" s="1056"/>
      <c r="GN19" s="1056"/>
      <c r="GO19" s="1056"/>
      <c r="GP19" s="1056"/>
      <c r="GQ19" s="1056"/>
      <c r="GR19" s="1056"/>
      <c r="GS19" s="1056"/>
      <c r="GT19" s="1056"/>
      <c r="GU19" s="1056"/>
      <c r="GV19" s="1056"/>
      <c r="GW19" s="1056"/>
      <c r="GX19" s="1056"/>
      <c r="GY19" s="1056"/>
      <c r="GZ19" s="1056"/>
      <c r="HA19" s="1056"/>
      <c r="HB19" s="1056"/>
      <c r="HC19" s="1056"/>
      <c r="HD19" s="1056"/>
      <c r="HE19" s="1056"/>
      <c r="HF19" s="1056"/>
      <c r="HG19" s="1056"/>
      <c r="HH19" s="1056"/>
      <c r="HI19" s="1056"/>
      <c r="HJ19" s="1056"/>
      <c r="HK19" s="1056"/>
      <c r="HL19" s="1056"/>
      <c r="HM19" s="1056"/>
      <c r="HN19" s="1056"/>
      <c r="HO19" s="1056"/>
      <c r="HP19" s="1056"/>
      <c r="HQ19" s="1056"/>
      <c r="HR19" s="1056"/>
      <c r="HS19" s="1056"/>
      <c r="HT19" s="1056"/>
      <c r="HU19" s="1056"/>
      <c r="HV19" s="1056"/>
      <c r="HW19" s="1056"/>
      <c r="HX19" s="1056"/>
      <c r="HY19" s="1056"/>
      <c r="HZ19" s="1056"/>
      <c r="IA19" s="1056"/>
      <c r="IB19" s="1056"/>
      <c r="IC19" s="1056"/>
      <c r="ID19" s="1056"/>
      <c r="IE19" s="1056"/>
      <c r="IF19" s="1056"/>
      <c r="IG19" s="1056"/>
      <c r="IH19" s="1056"/>
      <c r="II19" s="1056"/>
      <c r="IJ19" s="1056"/>
      <c r="IK19" s="1056"/>
      <c r="IL19" s="1056"/>
      <c r="IM19" s="1056"/>
      <c r="IN19" s="1056"/>
      <c r="IO19" s="1056"/>
      <c r="IP19" s="1056"/>
      <c r="IQ19" s="1056"/>
      <c r="IR19" s="1056"/>
      <c r="IS19" s="1056"/>
      <c r="IT19" s="1056"/>
      <c r="IU19" s="1056"/>
      <c r="IV19" s="1056"/>
    </row>
    <row r="20" spans="1:256" s="35" customFormat="1">
      <c r="A20" s="409"/>
      <c r="B20" s="409"/>
      <c r="C20" s="409"/>
      <c r="D20" s="409"/>
      <c r="E20" s="409"/>
      <c r="F20" s="409" t="s">
        <v>435</v>
      </c>
      <c r="G20" s="409"/>
      <c r="H20" s="409"/>
      <c r="I20" s="409"/>
      <c r="J20" s="409"/>
      <c r="K20" s="409"/>
      <c r="L20" s="409"/>
      <c r="M20" s="409"/>
      <c r="N20" s="1056"/>
      <c r="O20" s="1056"/>
      <c r="P20" s="1056"/>
      <c r="Q20" s="1056"/>
      <c r="R20" s="1056"/>
      <c r="S20" s="1056"/>
      <c r="T20" s="1056"/>
      <c r="U20" s="1056"/>
      <c r="V20" s="1056"/>
      <c r="W20" s="1056"/>
      <c r="X20" s="1056"/>
      <c r="Y20" s="1056"/>
      <c r="Z20" s="1056"/>
      <c r="AA20" s="1056"/>
      <c r="AB20" s="1056"/>
      <c r="AC20" s="1056"/>
      <c r="AD20" s="1056"/>
      <c r="AE20" s="1056"/>
      <c r="AF20" s="1056"/>
      <c r="AG20" s="1056"/>
      <c r="AH20" s="1056"/>
      <c r="AI20" s="1056"/>
      <c r="AJ20" s="1056"/>
      <c r="AK20" s="1056"/>
      <c r="AL20" s="1056"/>
      <c r="AM20" s="1056"/>
      <c r="AN20" s="1056"/>
      <c r="AO20" s="1056"/>
      <c r="AP20" s="1056"/>
      <c r="AQ20" s="1056"/>
      <c r="AR20" s="1056"/>
      <c r="AS20" s="1056"/>
      <c r="AT20" s="1056"/>
      <c r="AU20" s="1056"/>
      <c r="AV20" s="1056"/>
      <c r="AW20" s="1056"/>
      <c r="AX20" s="1056"/>
      <c r="AY20" s="1056"/>
      <c r="AZ20" s="1056"/>
      <c r="BA20" s="1056"/>
      <c r="BB20" s="1056"/>
      <c r="BC20" s="1056"/>
      <c r="BD20" s="1056"/>
      <c r="BE20" s="1056"/>
      <c r="BF20" s="1056"/>
      <c r="BG20" s="1056"/>
      <c r="BH20" s="1056"/>
      <c r="BI20" s="1056"/>
      <c r="BJ20" s="1056"/>
      <c r="BK20" s="1056"/>
      <c r="BL20" s="1056"/>
      <c r="BM20" s="1056"/>
      <c r="BN20" s="1056"/>
      <c r="BO20" s="1056"/>
      <c r="BP20" s="1056"/>
      <c r="BQ20" s="1056"/>
      <c r="BR20" s="1056"/>
      <c r="BS20" s="1056"/>
      <c r="BT20" s="1056"/>
      <c r="BU20" s="1056"/>
      <c r="BV20" s="1056"/>
      <c r="BW20" s="1056"/>
      <c r="BX20" s="1056"/>
      <c r="BY20" s="1056"/>
      <c r="BZ20" s="1056"/>
      <c r="CA20" s="1056"/>
      <c r="CB20" s="1056"/>
      <c r="CC20" s="1056"/>
      <c r="CD20" s="1056"/>
      <c r="CE20" s="1056"/>
      <c r="CF20" s="1056"/>
      <c r="CG20" s="1056"/>
      <c r="CH20" s="1056"/>
      <c r="CI20" s="1056"/>
      <c r="CJ20" s="1056"/>
      <c r="CK20" s="1056"/>
      <c r="CL20" s="1056"/>
      <c r="CM20" s="1056"/>
      <c r="CN20" s="1056"/>
      <c r="CO20" s="1056"/>
      <c r="CP20" s="1056"/>
      <c r="CQ20" s="1056"/>
      <c r="CR20" s="1056"/>
      <c r="CS20" s="1056"/>
      <c r="CT20" s="1056"/>
      <c r="CU20" s="1056"/>
      <c r="CV20" s="1056"/>
      <c r="CW20" s="1056"/>
      <c r="CX20" s="1056"/>
      <c r="CY20" s="1056"/>
      <c r="CZ20" s="1056"/>
      <c r="DA20" s="1056"/>
      <c r="DB20" s="1056"/>
      <c r="DC20" s="1056"/>
      <c r="DD20" s="1056"/>
      <c r="DE20" s="1056"/>
      <c r="DF20" s="1056"/>
      <c r="DG20" s="1056"/>
      <c r="DH20" s="1056"/>
      <c r="DI20" s="1056"/>
      <c r="DJ20" s="1056"/>
      <c r="DK20" s="1056"/>
      <c r="DL20" s="1056"/>
      <c r="DM20" s="1056"/>
      <c r="DN20" s="1056"/>
      <c r="DO20" s="1056"/>
      <c r="DP20" s="1056"/>
      <c r="DQ20" s="1056"/>
      <c r="DR20" s="1056"/>
      <c r="DS20" s="1056"/>
      <c r="DT20" s="1056"/>
      <c r="DU20" s="1056"/>
      <c r="DV20" s="1056"/>
      <c r="DW20" s="1056"/>
      <c r="DX20" s="1056"/>
      <c r="DY20" s="1056"/>
      <c r="DZ20" s="1056"/>
      <c r="EA20" s="1056"/>
      <c r="EB20" s="1056"/>
      <c r="EC20" s="1056"/>
      <c r="ED20" s="1056"/>
      <c r="EE20" s="1056"/>
      <c r="EF20" s="1056"/>
      <c r="EG20" s="1056"/>
      <c r="EH20" s="1056"/>
      <c r="EI20" s="1056"/>
      <c r="EJ20" s="1056"/>
      <c r="EK20" s="1056"/>
      <c r="EL20" s="1056"/>
      <c r="EM20" s="1056"/>
      <c r="EN20" s="1056"/>
      <c r="EO20" s="1056"/>
      <c r="EP20" s="1056"/>
      <c r="EQ20" s="1056"/>
      <c r="ER20" s="1056"/>
      <c r="ES20" s="1056"/>
      <c r="ET20" s="1056"/>
      <c r="EU20" s="1056"/>
      <c r="EV20" s="1056"/>
      <c r="EW20" s="1056"/>
      <c r="EX20" s="1056"/>
      <c r="EY20" s="1056"/>
      <c r="EZ20" s="1056"/>
      <c r="FA20" s="1056"/>
      <c r="FB20" s="1056"/>
      <c r="FC20" s="1056"/>
      <c r="FD20" s="1056"/>
      <c r="FE20" s="1056"/>
      <c r="FF20" s="1056"/>
      <c r="FG20" s="1056"/>
      <c r="FH20" s="1056"/>
      <c r="FI20" s="1056"/>
      <c r="FJ20" s="1056"/>
      <c r="FK20" s="1056"/>
      <c r="FL20" s="1056"/>
      <c r="FM20" s="1056"/>
      <c r="FN20" s="1056"/>
      <c r="FO20" s="1056"/>
      <c r="FP20" s="1056"/>
      <c r="FQ20" s="1056"/>
      <c r="FR20" s="1056"/>
      <c r="FS20" s="1056"/>
      <c r="FT20" s="1056"/>
      <c r="FU20" s="1056"/>
      <c r="FV20" s="1056"/>
      <c r="FW20" s="1056"/>
      <c r="FX20" s="1056"/>
      <c r="FY20" s="1056"/>
      <c r="FZ20" s="1056"/>
      <c r="GA20" s="1056"/>
      <c r="GB20" s="1056"/>
      <c r="GC20" s="1056"/>
      <c r="GD20" s="1056"/>
      <c r="GE20" s="1056"/>
      <c r="GF20" s="1056"/>
      <c r="GG20" s="1056"/>
      <c r="GH20" s="1056"/>
      <c r="GI20" s="1056"/>
      <c r="GJ20" s="1056"/>
      <c r="GK20" s="1056"/>
      <c r="GL20" s="1056"/>
      <c r="GM20" s="1056"/>
      <c r="GN20" s="1056"/>
      <c r="GO20" s="1056"/>
      <c r="GP20" s="1056"/>
      <c r="GQ20" s="1056"/>
      <c r="GR20" s="1056"/>
      <c r="GS20" s="1056"/>
      <c r="GT20" s="1056"/>
      <c r="GU20" s="1056"/>
      <c r="GV20" s="1056"/>
      <c r="GW20" s="1056"/>
      <c r="GX20" s="1056"/>
      <c r="GY20" s="1056"/>
      <c r="GZ20" s="1056"/>
      <c r="HA20" s="1056"/>
      <c r="HB20" s="1056"/>
      <c r="HC20" s="1056"/>
      <c r="HD20" s="1056"/>
      <c r="HE20" s="1056"/>
      <c r="HF20" s="1056"/>
      <c r="HG20" s="1056"/>
      <c r="HH20" s="1056"/>
      <c r="HI20" s="1056"/>
      <c r="HJ20" s="1056"/>
      <c r="HK20" s="1056"/>
      <c r="HL20" s="1056"/>
      <c r="HM20" s="1056"/>
      <c r="HN20" s="1056"/>
      <c r="HO20" s="1056"/>
      <c r="HP20" s="1056"/>
      <c r="HQ20" s="1056"/>
      <c r="HR20" s="1056"/>
      <c r="HS20" s="1056"/>
      <c r="HT20" s="1056"/>
      <c r="HU20" s="1056"/>
      <c r="HV20" s="1056"/>
      <c r="HW20" s="1056"/>
      <c r="HX20" s="1056"/>
      <c r="HY20" s="1056"/>
      <c r="HZ20" s="1056"/>
      <c r="IA20" s="1056"/>
      <c r="IB20" s="1056"/>
      <c r="IC20" s="1056"/>
      <c r="ID20" s="1056"/>
      <c r="IE20" s="1056"/>
      <c r="IF20" s="1056"/>
      <c r="IG20" s="1056"/>
      <c r="IH20" s="1056"/>
      <c r="II20" s="1056"/>
      <c r="IJ20" s="1056"/>
      <c r="IK20" s="1056"/>
      <c r="IL20" s="1056"/>
      <c r="IM20" s="1056"/>
      <c r="IN20" s="1056"/>
      <c r="IO20" s="1056"/>
      <c r="IP20" s="1056"/>
      <c r="IQ20" s="1056"/>
      <c r="IR20" s="1056"/>
      <c r="IS20" s="1056"/>
      <c r="IT20" s="1056"/>
      <c r="IU20" s="1056"/>
      <c r="IV20" s="1056"/>
    </row>
    <row r="21" spans="1:256" s="35" customFormat="1">
      <c r="A21" s="1320"/>
      <c r="B21" s="1320"/>
      <c r="C21" s="1320"/>
      <c r="D21" s="1320"/>
      <c r="E21" s="1320"/>
      <c r="F21" s="1320" t="s">
        <v>436</v>
      </c>
      <c r="G21" s="1320"/>
      <c r="H21" s="1320"/>
      <c r="I21" s="1320"/>
      <c r="J21" s="1320"/>
      <c r="K21" s="1320"/>
      <c r="L21" s="1320"/>
      <c r="M21" s="1320"/>
      <c r="N21" s="1056"/>
      <c r="O21" s="1056"/>
      <c r="P21" s="1056"/>
      <c r="Q21" s="1056"/>
      <c r="R21" s="1056"/>
      <c r="S21" s="1056"/>
      <c r="T21" s="1056"/>
      <c r="U21" s="1056"/>
      <c r="V21" s="1056"/>
      <c r="W21" s="1056"/>
      <c r="X21" s="1056"/>
      <c r="Y21" s="1056"/>
      <c r="Z21" s="1056"/>
      <c r="AA21" s="1056"/>
      <c r="AB21" s="1056"/>
      <c r="AC21" s="1056"/>
      <c r="AD21" s="1056"/>
      <c r="AE21" s="1056"/>
      <c r="AF21" s="1056"/>
      <c r="AG21" s="1056"/>
      <c r="AH21" s="1056"/>
      <c r="AI21" s="1056"/>
      <c r="AJ21" s="1056"/>
      <c r="AK21" s="1056"/>
      <c r="AL21" s="1056"/>
      <c r="AM21" s="1056"/>
      <c r="AN21" s="1056"/>
      <c r="AO21" s="1056"/>
      <c r="AP21" s="1056"/>
      <c r="AQ21" s="1056"/>
      <c r="AR21" s="1056"/>
      <c r="AS21" s="1056"/>
      <c r="AT21" s="1056"/>
      <c r="AU21" s="1056"/>
      <c r="AV21" s="1056"/>
      <c r="AW21" s="1056"/>
      <c r="AX21" s="1056"/>
      <c r="AY21" s="1056"/>
      <c r="AZ21" s="1056"/>
      <c r="BA21" s="1056"/>
      <c r="BB21" s="1056"/>
      <c r="BC21" s="1056"/>
      <c r="BD21" s="1056"/>
      <c r="BE21" s="1056"/>
      <c r="BF21" s="1056"/>
      <c r="BG21" s="1056"/>
      <c r="BH21" s="1056"/>
      <c r="BI21" s="1056"/>
      <c r="BJ21" s="1056"/>
      <c r="BK21" s="1056"/>
      <c r="BL21" s="1056"/>
      <c r="BM21" s="1056"/>
      <c r="BN21" s="1056"/>
      <c r="BO21" s="1056"/>
      <c r="BP21" s="1056"/>
      <c r="BQ21" s="1056"/>
      <c r="BR21" s="1056"/>
      <c r="BS21" s="1056"/>
      <c r="BT21" s="1056"/>
      <c r="BU21" s="1056"/>
      <c r="BV21" s="1056"/>
      <c r="BW21" s="1056"/>
      <c r="BX21" s="1056"/>
      <c r="BY21" s="1056"/>
      <c r="BZ21" s="1056"/>
      <c r="CA21" s="1056"/>
      <c r="CB21" s="1056"/>
      <c r="CC21" s="1056"/>
      <c r="CD21" s="1056"/>
      <c r="CE21" s="1056"/>
      <c r="CF21" s="1056"/>
      <c r="CG21" s="1056"/>
      <c r="CH21" s="1056"/>
      <c r="CI21" s="1056"/>
      <c r="CJ21" s="1056"/>
      <c r="CK21" s="1056"/>
      <c r="CL21" s="1056"/>
      <c r="CM21" s="1056"/>
      <c r="CN21" s="1056"/>
      <c r="CO21" s="1056"/>
      <c r="CP21" s="1056"/>
      <c r="CQ21" s="1056"/>
      <c r="CR21" s="1056"/>
      <c r="CS21" s="1056"/>
      <c r="CT21" s="1056"/>
      <c r="CU21" s="1056"/>
      <c r="CV21" s="1056"/>
      <c r="CW21" s="1056"/>
      <c r="CX21" s="1056"/>
      <c r="CY21" s="1056"/>
      <c r="CZ21" s="1056"/>
      <c r="DA21" s="1056"/>
      <c r="DB21" s="1056"/>
      <c r="DC21" s="1056"/>
      <c r="DD21" s="1056"/>
      <c r="DE21" s="1056"/>
      <c r="DF21" s="1056"/>
      <c r="DG21" s="1056"/>
      <c r="DH21" s="1056"/>
      <c r="DI21" s="1056"/>
      <c r="DJ21" s="1056"/>
      <c r="DK21" s="1056"/>
      <c r="DL21" s="1056"/>
      <c r="DM21" s="1056"/>
      <c r="DN21" s="1056"/>
      <c r="DO21" s="1056"/>
      <c r="DP21" s="1056"/>
      <c r="DQ21" s="1056"/>
      <c r="DR21" s="1056"/>
      <c r="DS21" s="1056"/>
      <c r="DT21" s="1056"/>
      <c r="DU21" s="1056"/>
      <c r="DV21" s="1056"/>
      <c r="DW21" s="1056"/>
      <c r="DX21" s="1056"/>
      <c r="DY21" s="1056"/>
      <c r="DZ21" s="1056"/>
      <c r="EA21" s="1056"/>
      <c r="EB21" s="1056"/>
      <c r="EC21" s="1056"/>
      <c r="ED21" s="1056"/>
      <c r="EE21" s="1056"/>
      <c r="EF21" s="1056"/>
      <c r="EG21" s="1056"/>
      <c r="EH21" s="1056"/>
      <c r="EI21" s="1056"/>
      <c r="EJ21" s="1056"/>
      <c r="EK21" s="1056"/>
      <c r="EL21" s="1056"/>
      <c r="EM21" s="1056"/>
      <c r="EN21" s="1056"/>
      <c r="EO21" s="1056"/>
      <c r="EP21" s="1056"/>
      <c r="EQ21" s="1056"/>
      <c r="ER21" s="1056"/>
      <c r="ES21" s="1056"/>
      <c r="ET21" s="1056"/>
      <c r="EU21" s="1056"/>
      <c r="EV21" s="1056"/>
      <c r="EW21" s="1056"/>
      <c r="EX21" s="1056"/>
      <c r="EY21" s="1056"/>
      <c r="EZ21" s="1056"/>
      <c r="FA21" s="1056"/>
      <c r="FB21" s="1056"/>
      <c r="FC21" s="1056"/>
      <c r="FD21" s="1056"/>
      <c r="FE21" s="1056"/>
      <c r="FF21" s="1056"/>
      <c r="FG21" s="1056"/>
      <c r="FH21" s="1056"/>
      <c r="FI21" s="1056"/>
      <c r="FJ21" s="1056"/>
      <c r="FK21" s="1056"/>
      <c r="FL21" s="1056"/>
      <c r="FM21" s="1056"/>
      <c r="FN21" s="1056"/>
      <c r="FO21" s="1056"/>
      <c r="FP21" s="1056"/>
      <c r="FQ21" s="1056"/>
      <c r="FR21" s="1056"/>
      <c r="FS21" s="1056"/>
      <c r="FT21" s="1056"/>
      <c r="FU21" s="1056"/>
      <c r="FV21" s="1056"/>
      <c r="FW21" s="1056"/>
      <c r="FX21" s="1056"/>
      <c r="FY21" s="1056"/>
      <c r="FZ21" s="1056"/>
      <c r="GA21" s="1056"/>
      <c r="GB21" s="1056"/>
      <c r="GC21" s="1056"/>
      <c r="GD21" s="1056"/>
      <c r="GE21" s="1056"/>
      <c r="GF21" s="1056"/>
      <c r="GG21" s="1056"/>
      <c r="GH21" s="1056"/>
      <c r="GI21" s="1056"/>
      <c r="GJ21" s="1056"/>
      <c r="GK21" s="1056"/>
      <c r="GL21" s="1056"/>
      <c r="GM21" s="1056"/>
      <c r="GN21" s="1056"/>
      <c r="GO21" s="1056"/>
      <c r="GP21" s="1056"/>
      <c r="GQ21" s="1056"/>
      <c r="GR21" s="1056"/>
      <c r="GS21" s="1056"/>
      <c r="GT21" s="1056"/>
      <c r="GU21" s="1056"/>
      <c r="GV21" s="1056"/>
      <c r="GW21" s="1056"/>
      <c r="GX21" s="1056"/>
      <c r="GY21" s="1056"/>
      <c r="GZ21" s="1056"/>
      <c r="HA21" s="1056"/>
      <c r="HB21" s="1056"/>
      <c r="HC21" s="1056"/>
      <c r="HD21" s="1056"/>
      <c r="HE21" s="1056"/>
      <c r="HF21" s="1056"/>
      <c r="HG21" s="1056"/>
      <c r="HH21" s="1056"/>
      <c r="HI21" s="1056"/>
      <c r="HJ21" s="1056"/>
      <c r="HK21" s="1056"/>
      <c r="HL21" s="1056"/>
      <c r="HM21" s="1056"/>
      <c r="HN21" s="1056"/>
      <c r="HO21" s="1056"/>
      <c r="HP21" s="1056"/>
      <c r="HQ21" s="1056"/>
      <c r="HR21" s="1056"/>
      <c r="HS21" s="1056"/>
      <c r="HT21" s="1056"/>
      <c r="HU21" s="1056"/>
      <c r="HV21" s="1056"/>
      <c r="HW21" s="1056"/>
      <c r="HX21" s="1056"/>
      <c r="HY21" s="1056"/>
      <c r="HZ21" s="1056"/>
      <c r="IA21" s="1056"/>
      <c r="IB21" s="1056"/>
      <c r="IC21" s="1056"/>
      <c r="ID21" s="1056"/>
      <c r="IE21" s="1056"/>
      <c r="IF21" s="1056"/>
      <c r="IG21" s="1056"/>
      <c r="IH21" s="1056"/>
      <c r="II21" s="1056"/>
      <c r="IJ21" s="1056"/>
      <c r="IK21" s="1056"/>
      <c r="IL21" s="1056"/>
      <c r="IM21" s="1056"/>
      <c r="IN21" s="1056"/>
      <c r="IO21" s="1056"/>
      <c r="IP21" s="1056"/>
      <c r="IQ21" s="1056"/>
      <c r="IR21" s="1056"/>
      <c r="IS21" s="1056"/>
      <c r="IT21" s="1056"/>
      <c r="IU21" s="1056"/>
      <c r="IV21" s="1056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31496062992125984"/>
  <pageSetup paperSize="9" orientation="landscape" horizontalDpi="0" verticalDpi="0" r:id="rId1"/>
  <headerFooter>
    <oddFooter>&amp;C&amp;A หน้าที่ &amp;P จาก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1"/>
  <sheetViews>
    <sheetView view="pageLayout" workbookViewId="0">
      <selection sqref="A1:M2"/>
    </sheetView>
  </sheetViews>
  <sheetFormatPr defaultRowHeight="14.25"/>
  <cols>
    <col min="1" max="1" width="5.875" customWidth="1"/>
    <col min="2" max="2" width="6.875" customWidth="1"/>
    <col min="3" max="3" width="16.875" customWidth="1"/>
    <col min="4" max="4" width="16.625" customWidth="1"/>
    <col min="5" max="5" width="20.375" customWidth="1"/>
    <col min="6" max="6" width="10.25" customWidth="1"/>
    <col min="7" max="7" width="8.25" customWidth="1"/>
    <col min="8" max="8" width="13.375" customWidth="1"/>
    <col min="9" max="9" width="7.875" customWidth="1"/>
    <col min="10" max="10" width="6.25" customWidth="1"/>
    <col min="11" max="11" width="7.5" customWidth="1"/>
    <col min="12" max="12" width="7.875" customWidth="1"/>
    <col min="13" max="13" width="6.875" customWidth="1"/>
  </cols>
  <sheetData>
    <row r="1" spans="1:256" ht="23.25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256" ht="23.25">
      <c r="A2" s="1518" t="s">
        <v>1987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256" ht="21">
      <c r="A3" s="1536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256" ht="63">
      <c r="A4" s="1537"/>
      <c r="B4" s="1520"/>
      <c r="C4" s="1521"/>
      <c r="D4" s="1517"/>
      <c r="E4" s="1521"/>
      <c r="F4" s="12" t="s">
        <v>2</v>
      </c>
      <c r="G4" s="12" t="s">
        <v>0</v>
      </c>
      <c r="H4" s="12" t="s">
        <v>1</v>
      </c>
      <c r="I4" s="2" t="s">
        <v>5</v>
      </c>
      <c r="J4" s="9" t="s">
        <v>49</v>
      </c>
      <c r="K4" s="9" t="s">
        <v>4063</v>
      </c>
      <c r="L4" s="13" t="s">
        <v>48</v>
      </c>
      <c r="M4" s="1517"/>
    </row>
    <row r="5" spans="1:256" ht="63">
      <c r="A5" s="117"/>
      <c r="B5" s="118" t="s">
        <v>2480</v>
      </c>
      <c r="C5" s="119"/>
      <c r="D5" s="120"/>
      <c r="E5" s="119"/>
      <c r="F5" s="119"/>
      <c r="G5" s="119"/>
      <c r="H5" s="119" t="s">
        <v>2479</v>
      </c>
      <c r="I5" s="121">
        <v>0</v>
      </c>
      <c r="J5" s="122" t="s">
        <v>3896</v>
      </c>
      <c r="K5" s="123"/>
      <c r="L5" s="123"/>
      <c r="M5" s="120"/>
    </row>
    <row r="6" spans="1:256" s="1325" customFormat="1" ht="105">
      <c r="A6" s="307" t="s">
        <v>3962</v>
      </c>
      <c r="B6" s="307" t="s">
        <v>2481</v>
      </c>
      <c r="C6" s="307" t="s">
        <v>2450</v>
      </c>
      <c r="D6" s="307"/>
      <c r="E6" s="307"/>
      <c r="F6" s="307"/>
      <c r="G6" s="307"/>
      <c r="H6" s="307" t="s">
        <v>20</v>
      </c>
      <c r="I6" s="310">
        <v>0</v>
      </c>
      <c r="J6" s="307"/>
      <c r="K6" s="307"/>
      <c r="L6" s="309" t="s">
        <v>99</v>
      </c>
      <c r="M6" s="307" t="s">
        <v>3014</v>
      </c>
      <c r="N6" s="1056"/>
      <c r="O6" s="1056"/>
      <c r="P6" s="1056"/>
      <c r="Q6" s="1056"/>
      <c r="R6" s="1056"/>
      <c r="S6" s="1056"/>
      <c r="T6" s="1056"/>
      <c r="U6" s="1056"/>
      <c r="V6" s="1056"/>
      <c r="W6" s="1056"/>
      <c r="X6" s="1056"/>
      <c r="Y6" s="1056"/>
      <c r="Z6" s="1056"/>
      <c r="AA6" s="1056"/>
      <c r="AB6" s="1056"/>
      <c r="AC6" s="1056"/>
      <c r="AD6" s="1056"/>
      <c r="AE6" s="1056"/>
      <c r="AF6" s="1056"/>
      <c r="AG6" s="1056"/>
      <c r="AH6" s="1056"/>
      <c r="AI6" s="1056"/>
      <c r="AJ6" s="1056"/>
      <c r="AK6" s="1056"/>
      <c r="AL6" s="1056"/>
      <c r="AM6" s="1056"/>
      <c r="AN6" s="1056"/>
      <c r="AO6" s="1056"/>
      <c r="AP6" s="1056"/>
      <c r="AQ6" s="1056"/>
      <c r="AR6" s="1056"/>
      <c r="AS6" s="1056"/>
      <c r="AT6" s="1056"/>
      <c r="AU6" s="1056"/>
      <c r="AV6" s="1056"/>
      <c r="AW6" s="1056"/>
      <c r="AX6" s="1056"/>
      <c r="AY6" s="1056"/>
      <c r="AZ6" s="1056"/>
      <c r="BA6" s="1056"/>
      <c r="BB6" s="1056"/>
      <c r="BC6" s="1056"/>
      <c r="BD6" s="1056"/>
      <c r="BE6" s="1056"/>
      <c r="BF6" s="1056"/>
      <c r="BG6" s="1056"/>
      <c r="BH6" s="1056"/>
      <c r="BI6" s="1056"/>
      <c r="BJ6" s="1056"/>
      <c r="BK6" s="1056"/>
      <c r="BL6" s="1056"/>
      <c r="BM6" s="1056"/>
      <c r="BN6" s="1056"/>
      <c r="BO6" s="1056"/>
      <c r="BP6" s="1056"/>
      <c r="BQ6" s="1056"/>
      <c r="BR6" s="1056"/>
      <c r="BS6" s="1056"/>
      <c r="BT6" s="1056"/>
      <c r="BU6" s="1056"/>
      <c r="BV6" s="1056"/>
      <c r="BW6" s="1056"/>
      <c r="BX6" s="1056"/>
      <c r="BY6" s="1056"/>
      <c r="BZ6" s="1056"/>
      <c r="CA6" s="1056"/>
      <c r="CB6" s="1056"/>
      <c r="CC6" s="1056"/>
      <c r="CD6" s="1056"/>
      <c r="CE6" s="1056"/>
      <c r="CF6" s="1056"/>
      <c r="CG6" s="1056"/>
      <c r="CH6" s="1056"/>
      <c r="CI6" s="1056"/>
      <c r="CJ6" s="1056"/>
      <c r="CK6" s="1056"/>
      <c r="CL6" s="1056"/>
      <c r="CM6" s="1056"/>
      <c r="CN6" s="1056"/>
      <c r="CO6" s="1056"/>
      <c r="CP6" s="1056"/>
      <c r="CQ6" s="1056"/>
      <c r="CR6" s="1056"/>
      <c r="CS6" s="1056"/>
      <c r="CT6" s="1056"/>
      <c r="CU6" s="1056"/>
      <c r="CV6" s="1056"/>
      <c r="CW6" s="1056"/>
      <c r="CX6" s="1056"/>
      <c r="CY6" s="1056"/>
      <c r="CZ6" s="1056"/>
      <c r="DA6" s="1056"/>
      <c r="DB6" s="1056"/>
      <c r="DC6" s="1056"/>
      <c r="DD6" s="1056"/>
      <c r="DE6" s="1056"/>
      <c r="DF6" s="1056"/>
      <c r="DG6" s="1056"/>
      <c r="DH6" s="1056"/>
      <c r="DI6" s="1056"/>
      <c r="DJ6" s="1056"/>
      <c r="DK6" s="1056"/>
      <c r="DL6" s="1056"/>
      <c r="DM6" s="1056"/>
      <c r="DN6" s="1056"/>
      <c r="DO6" s="1056"/>
      <c r="DP6" s="1056"/>
      <c r="DQ6" s="1056"/>
      <c r="DR6" s="1056"/>
      <c r="DS6" s="1056"/>
      <c r="DT6" s="1056"/>
      <c r="DU6" s="1056"/>
      <c r="DV6" s="1056"/>
      <c r="DW6" s="1056"/>
      <c r="DX6" s="1056"/>
      <c r="DY6" s="1056"/>
      <c r="DZ6" s="1056"/>
      <c r="EA6" s="1056"/>
      <c r="EB6" s="1056"/>
      <c r="EC6" s="1056"/>
      <c r="ED6" s="1056"/>
      <c r="EE6" s="1056"/>
      <c r="EF6" s="1056"/>
      <c r="EG6" s="1056"/>
      <c r="EH6" s="1056"/>
      <c r="EI6" s="1056"/>
      <c r="EJ6" s="1056"/>
      <c r="EK6" s="1056"/>
      <c r="EL6" s="1056"/>
      <c r="EM6" s="1056"/>
      <c r="EN6" s="1056"/>
      <c r="EO6" s="1056"/>
      <c r="EP6" s="1056"/>
      <c r="EQ6" s="1056"/>
      <c r="ER6" s="1056"/>
      <c r="ES6" s="1056"/>
      <c r="ET6" s="1056"/>
      <c r="EU6" s="1056"/>
      <c r="EV6" s="1056"/>
      <c r="EW6" s="1056"/>
      <c r="EX6" s="1056"/>
      <c r="EY6" s="1056"/>
      <c r="EZ6" s="1056"/>
      <c r="FA6" s="1056"/>
      <c r="FB6" s="1056"/>
      <c r="FC6" s="1056"/>
      <c r="FD6" s="1056"/>
      <c r="FE6" s="1056"/>
      <c r="FF6" s="1056"/>
      <c r="FG6" s="1056"/>
      <c r="FH6" s="1056"/>
      <c r="FI6" s="1056"/>
      <c r="FJ6" s="1056"/>
      <c r="FK6" s="1056"/>
      <c r="FL6" s="1056"/>
      <c r="FM6" s="1056"/>
      <c r="FN6" s="1056"/>
      <c r="FO6" s="1056"/>
      <c r="FP6" s="1056"/>
      <c r="FQ6" s="1056"/>
      <c r="FR6" s="1056"/>
      <c r="FS6" s="1056"/>
      <c r="FT6" s="1056"/>
      <c r="FU6" s="1056"/>
      <c r="FV6" s="1056"/>
      <c r="FW6" s="1056"/>
      <c r="FX6" s="1056"/>
      <c r="FY6" s="1056"/>
      <c r="FZ6" s="1056"/>
      <c r="GA6" s="1056"/>
      <c r="GB6" s="1056"/>
      <c r="GC6" s="1056"/>
      <c r="GD6" s="1056"/>
      <c r="GE6" s="1056"/>
      <c r="GF6" s="1056"/>
      <c r="GG6" s="1056"/>
      <c r="GH6" s="1056"/>
      <c r="GI6" s="1056"/>
      <c r="GJ6" s="1056"/>
      <c r="GK6" s="1056"/>
      <c r="GL6" s="1056"/>
      <c r="GM6" s="1056"/>
      <c r="GN6" s="1056"/>
      <c r="GO6" s="1056"/>
      <c r="GP6" s="1056"/>
      <c r="GQ6" s="1056"/>
      <c r="GR6" s="1056"/>
      <c r="GS6" s="1056"/>
      <c r="GT6" s="1056"/>
      <c r="GU6" s="1056"/>
      <c r="GV6" s="1056"/>
      <c r="GW6" s="1056"/>
      <c r="GX6" s="1056"/>
      <c r="GY6" s="1056"/>
      <c r="GZ6" s="1056"/>
      <c r="HA6" s="1056"/>
      <c r="HB6" s="1056"/>
      <c r="HC6" s="1056"/>
      <c r="HD6" s="1056"/>
      <c r="HE6" s="1056"/>
      <c r="HF6" s="1056"/>
      <c r="HG6" s="1056"/>
      <c r="HH6" s="1056"/>
      <c r="HI6" s="1056"/>
      <c r="HJ6" s="1056"/>
      <c r="HK6" s="1056"/>
      <c r="HL6" s="1056"/>
      <c r="HM6" s="1056"/>
      <c r="HN6" s="1056"/>
      <c r="HO6" s="1056"/>
      <c r="HP6" s="1056"/>
      <c r="HQ6" s="1056"/>
      <c r="HR6" s="1056"/>
      <c r="HS6" s="1056"/>
      <c r="HT6" s="1056"/>
      <c r="HU6" s="1056"/>
      <c r="HV6" s="1056"/>
      <c r="HW6" s="1056"/>
      <c r="HX6" s="1056"/>
      <c r="HY6" s="1056"/>
      <c r="HZ6" s="1056"/>
      <c r="IA6" s="1056"/>
      <c r="IB6" s="1056"/>
      <c r="IC6" s="1056"/>
      <c r="ID6" s="1056"/>
      <c r="IE6" s="1056"/>
      <c r="IF6" s="1056"/>
      <c r="IG6" s="1056"/>
      <c r="IH6" s="1056"/>
      <c r="II6" s="1056"/>
      <c r="IJ6" s="1056"/>
      <c r="IK6" s="1056"/>
      <c r="IL6" s="1056"/>
      <c r="IM6" s="1056"/>
      <c r="IN6" s="1056"/>
      <c r="IO6" s="1056"/>
      <c r="IP6" s="1056"/>
      <c r="IQ6" s="1056"/>
      <c r="IR6" s="1056"/>
      <c r="IS6" s="1056"/>
      <c r="IT6" s="1056"/>
      <c r="IU6" s="1056"/>
      <c r="IV6" s="1056"/>
    </row>
    <row r="7" spans="1:256" s="207" customFormat="1" ht="42">
      <c r="A7" s="1276"/>
      <c r="B7" s="1276"/>
      <c r="C7" s="1321"/>
      <c r="D7" s="1276" t="s">
        <v>2101</v>
      </c>
      <c r="E7" s="1322" t="s">
        <v>2102</v>
      </c>
      <c r="F7" s="1277" t="s">
        <v>1599</v>
      </c>
      <c r="G7" s="1277">
        <v>12</v>
      </c>
      <c r="H7" s="1323"/>
      <c r="I7" s="1324"/>
      <c r="J7" s="1323"/>
      <c r="K7" s="1277" t="s">
        <v>2103</v>
      </c>
      <c r="L7" s="1277"/>
      <c r="M7" s="1276" t="s">
        <v>2061</v>
      </c>
      <c r="N7" s="208"/>
    </row>
    <row r="8" spans="1:256" s="207" customFormat="1" ht="42">
      <c r="A8" s="449"/>
      <c r="B8" s="449"/>
      <c r="C8" s="452"/>
      <c r="D8" s="449" t="s">
        <v>2104</v>
      </c>
      <c r="E8" s="744" t="s">
        <v>2105</v>
      </c>
      <c r="F8" s="467" t="s">
        <v>659</v>
      </c>
      <c r="G8" s="467"/>
      <c r="H8" s="449"/>
      <c r="I8" s="449"/>
      <c r="J8" s="458"/>
      <c r="K8" s="449"/>
      <c r="L8" s="449"/>
      <c r="M8" s="449" t="s">
        <v>2065</v>
      </c>
      <c r="N8" s="208"/>
    </row>
    <row r="9" spans="1:256" s="207" customFormat="1" ht="42">
      <c r="A9" s="449"/>
      <c r="B9" s="449"/>
      <c r="C9" s="452"/>
      <c r="D9" s="449" t="s">
        <v>2106</v>
      </c>
      <c r="E9" s="744" t="s">
        <v>2107</v>
      </c>
      <c r="F9" s="467" t="s">
        <v>1419</v>
      </c>
      <c r="G9" s="467"/>
      <c r="H9" s="449"/>
      <c r="I9" s="449"/>
      <c r="J9" s="449"/>
      <c r="K9" s="449"/>
      <c r="L9" s="449"/>
      <c r="M9" s="449" t="s">
        <v>2068</v>
      </c>
      <c r="N9" s="208"/>
    </row>
    <row r="10" spans="1:256" s="207" customFormat="1" ht="42">
      <c r="A10" s="449"/>
      <c r="B10" s="449"/>
      <c r="C10" s="449"/>
      <c r="D10" s="449" t="s">
        <v>2108</v>
      </c>
      <c r="E10" s="744" t="s">
        <v>2109</v>
      </c>
      <c r="F10" s="467" t="s">
        <v>98</v>
      </c>
      <c r="G10" s="467" t="s">
        <v>599</v>
      </c>
      <c r="H10" s="449"/>
      <c r="I10" s="481"/>
      <c r="J10" s="449"/>
      <c r="K10" s="449"/>
      <c r="L10" s="449"/>
      <c r="M10" s="449" t="s">
        <v>2070</v>
      </c>
      <c r="N10" s="208"/>
    </row>
    <row r="11" spans="1:256" s="208" customFormat="1" ht="42">
      <c r="A11" s="449"/>
      <c r="B11" s="449"/>
      <c r="C11" s="449"/>
      <c r="D11" s="449" t="s">
        <v>3883</v>
      </c>
      <c r="E11" s="744" t="s">
        <v>2110</v>
      </c>
      <c r="F11" s="467" t="s">
        <v>1458</v>
      </c>
      <c r="G11" s="467" t="s">
        <v>599</v>
      </c>
      <c r="H11" s="449"/>
      <c r="I11" s="481"/>
      <c r="J11" s="449"/>
      <c r="K11" s="449"/>
      <c r="L11" s="449"/>
      <c r="M11" s="449"/>
    </row>
    <row r="12" spans="1:256" s="208" customFormat="1" ht="42">
      <c r="A12" s="449"/>
      <c r="B12" s="449"/>
      <c r="C12" s="449"/>
      <c r="D12" s="449" t="s">
        <v>4058</v>
      </c>
      <c r="E12" s="449" t="s">
        <v>3882</v>
      </c>
      <c r="F12" s="449"/>
      <c r="G12" s="449"/>
      <c r="H12" s="449"/>
      <c r="I12" s="481"/>
      <c r="J12" s="449"/>
      <c r="K12" s="449"/>
      <c r="L12" s="449"/>
      <c r="M12" s="449"/>
    </row>
    <row r="13" spans="1:256" s="208" customFormat="1" ht="21">
      <c r="A13" s="449"/>
      <c r="B13" s="449"/>
      <c r="C13" s="449"/>
      <c r="D13" s="449" t="s">
        <v>2111</v>
      </c>
      <c r="E13" s="449" t="s">
        <v>3885</v>
      </c>
      <c r="F13" s="449"/>
      <c r="G13" s="449"/>
      <c r="H13" s="449"/>
      <c r="I13" s="449"/>
      <c r="J13" s="449"/>
      <c r="K13" s="449"/>
      <c r="L13" s="449"/>
      <c r="M13" s="449"/>
    </row>
    <row r="14" spans="1:256" s="208" customFormat="1" ht="42">
      <c r="A14" s="449"/>
      <c r="B14" s="449"/>
      <c r="C14" s="449"/>
      <c r="D14" s="449" t="s">
        <v>3886</v>
      </c>
      <c r="E14" s="449" t="s">
        <v>3884</v>
      </c>
      <c r="F14" s="467"/>
      <c r="G14" s="467"/>
      <c r="H14" s="449"/>
      <c r="I14" s="481"/>
      <c r="J14" s="449"/>
      <c r="K14" s="449"/>
      <c r="L14" s="449"/>
      <c r="M14" s="449"/>
    </row>
    <row r="15" spans="1:256" s="208" customFormat="1" ht="210">
      <c r="A15" s="501"/>
      <c r="B15" s="501"/>
      <c r="C15" s="501"/>
      <c r="D15" s="501"/>
      <c r="E15" s="501" t="s">
        <v>3887</v>
      </c>
      <c r="F15" s="501"/>
      <c r="G15" s="501"/>
      <c r="H15" s="501"/>
      <c r="I15" s="501"/>
      <c r="J15" s="501"/>
      <c r="K15" s="501"/>
      <c r="L15" s="501"/>
      <c r="M15" s="501"/>
    </row>
    <row r="16" spans="1:256" s="95" customFormat="1" ht="142.5" customHeight="1">
      <c r="A16" s="311" t="s">
        <v>3962</v>
      </c>
      <c r="B16" s="311" t="s">
        <v>4021</v>
      </c>
      <c r="C16" s="311" t="s">
        <v>2452</v>
      </c>
      <c r="D16" s="311"/>
      <c r="E16" s="311"/>
      <c r="F16" s="311"/>
      <c r="G16" s="311"/>
      <c r="H16" s="361" t="s">
        <v>20</v>
      </c>
      <c r="I16" s="314">
        <f>SUM(I17:I21)</f>
        <v>32000</v>
      </c>
      <c r="J16" s="1092" t="s">
        <v>2113</v>
      </c>
      <c r="K16" s="311"/>
      <c r="L16" s="535"/>
      <c r="M16" s="311" t="s">
        <v>3014</v>
      </c>
    </row>
    <row r="17" spans="1:13" s="95" customFormat="1" ht="42">
      <c r="A17" s="206"/>
      <c r="B17" s="108"/>
      <c r="C17" s="935"/>
      <c r="D17" s="108" t="s">
        <v>3888</v>
      </c>
      <c r="E17" s="936" t="s">
        <v>2112</v>
      </c>
      <c r="F17" s="108" t="s">
        <v>516</v>
      </c>
      <c r="G17" s="936">
        <v>100</v>
      </c>
      <c r="H17" s="937" t="s">
        <v>395</v>
      </c>
      <c r="I17" s="936"/>
      <c r="J17" s="110" t="s">
        <v>3223</v>
      </c>
      <c r="K17" s="938" t="s">
        <v>3224</v>
      </c>
      <c r="L17" s="939">
        <v>32000</v>
      </c>
      <c r="M17" s="940" t="s">
        <v>2061</v>
      </c>
    </row>
    <row r="18" spans="1:13" s="95" customFormat="1" ht="42">
      <c r="A18" s="501"/>
      <c r="B18" s="921"/>
      <c r="C18" s="922"/>
      <c r="D18" s="921" t="s">
        <v>3889</v>
      </c>
      <c r="E18" s="501" t="s">
        <v>2114</v>
      </c>
      <c r="F18" s="921" t="s">
        <v>1419</v>
      </c>
      <c r="G18" s="501"/>
      <c r="H18" s="923" t="s">
        <v>2064</v>
      </c>
      <c r="I18" s="501"/>
      <c r="J18" s="930" t="s">
        <v>3225</v>
      </c>
      <c r="K18" s="924"/>
      <c r="L18" s="501"/>
      <c r="M18" s="925" t="s">
        <v>2065</v>
      </c>
    </row>
    <row r="19" spans="1:13" s="95" customFormat="1" ht="42">
      <c r="A19" s="449"/>
      <c r="B19" s="926"/>
      <c r="C19" s="452"/>
      <c r="D19" s="926" t="s">
        <v>3890</v>
      </c>
      <c r="E19" s="449" t="s">
        <v>2115</v>
      </c>
      <c r="F19" s="926" t="s">
        <v>98</v>
      </c>
      <c r="G19" s="449"/>
      <c r="H19" s="927" t="s">
        <v>2116</v>
      </c>
      <c r="I19" s="481">
        <v>18000</v>
      </c>
      <c r="J19" s="931" t="s">
        <v>3226</v>
      </c>
      <c r="K19" s="928"/>
      <c r="L19" s="449"/>
      <c r="M19" s="929" t="s">
        <v>2068</v>
      </c>
    </row>
    <row r="20" spans="1:13" s="95" customFormat="1" ht="63">
      <c r="A20" s="449"/>
      <c r="B20" s="926"/>
      <c r="C20" s="452"/>
      <c r="D20" s="926" t="s">
        <v>3893</v>
      </c>
      <c r="E20" s="449"/>
      <c r="F20" s="926" t="s">
        <v>340</v>
      </c>
      <c r="G20" s="449"/>
      <c r="H20" s="927" t="s">
        <v>3891</v>
      </c>
      <c r="I20" s="481">
        <v>4200</v>
      </c>
      <c r="J20" s="931" t="s">
        <v>3892</v>
      </c>
      <c r="K20" s="928"/>
      <c r="L20" s="928"/>
      <c r="M20" s="449" t="s">
        <v>2070</v>
      </c>
    </row>
    <row r="21" spans="1:13" s="95" customFormat="1" ht="63">
      <c r="A21" s="492"/>
      <c r="B21" s="932"/>
      <c r="C21" s="544"/>
      <c r="D21" s="932" t="s">
        <v>3894</v>
      </c>
      <c r="E21" s="492"/>
      <c r="F21" s="932"/>
      <c r="G21" s="492"/>
      <c r="H21" s="932" t="s">
        <v>702</v>
      </c>
      <c r="I21" s="933">
        <v>9800</v>
      </c>
      <c r="J21" s="934" t="s">
        <v>3895</v>
      </c>
      <c r="K21" s="492"/>
      <c r="L21" s="932"/>
      <c r="M21" s="492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"/>
  <pageSetup paperSize="9" orientation="landscape" horizontalDpi="0" verticalDpi="0" r:id="rId1"/>
  <headerFooter>
    <oddFooter>&amp;C&amp;A หน้าที่ &amp;P จาก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0"/>
  <sheetViews>
    <sheetView view="pageBreakPreview" zoomScale="85" zoomScaleSheetLayoutView="85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35" customWidth="1"/>
    <col min="14" max="16384" width="9" style="1"/>
  </cols>
  <sheetData>
    <row r="1" spans="1:13" ht="23.25">
      <c r="A1" s="1541" t="s">
        <v>30</v>
      </c>
      <c r="B1" s="1541"/>
      <c r="C1" s="1541"/>
      <c r="D1" s="1541"/>
      <c r="E1" s="1541"/>
      <c r="F1" s="1541"/>
      <c r="G1" s="1541"/>
      <c r="H1" s="1541"/>
      <c r="I1" s="1541"/>
      <c r="J1" s="1541"/>
      <c r="K1" s="1541"/>
      <c r="L1" s="1541"/>
      <c r="M1" s="1541"/>
    </row>
    <row r="2" spans="1:13" ht="23.25">
      <c r="A2" s="1542" t="s">
        <v>1988</v>
      </c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</row>
    <row r="3" spans="1:13">
      <c r="A3" s="1543" t="s">
        <v>4189</v>
      </c>
      <c r="B3" s="1543" t="s">
        <v>3</v>
      </c>
      <c r="C3" s="1543" t="s">
        <v>4</v>
      </c>
      <c r="D3" s="1543" t="s">
        <v>21</v>
      </c>
      <c r="E3" s="1543" t="s">
        <v>47</v>
      </c>
      <c r="F3" s="1543" t="s">
        <v>22</v>
      </c>
      <c r="G3" s="1543"/>
      <c r="H3" s="1543" t="s">
        <v>23</v>
      </c>
      <c r="I3" s="1543"/>
      <c r="J3" s="1544"/>
      <c r="K3" s="1543" t="s">
        <v>24</v>
      </c>
      <c r="L3" s="1543"/>
      <c r="M3" s="1540" t="s">
        <v>54</v>
      </c>
    </row>
    <row r="4" spans="1:13" ht="63">
      <c r="A4" s="1543"/>
      <c r="B4" s="1543"/>
      <c r="C4" s="1543"/>
      <c r="D4" s="1543"/>
      <c r="E4" s="1543"/>
      <c r="F4" s="1408" t="s">
        <v>2</v>
      </c>
      <c r="G4" s="1408" t="s">
        <v>0</v>
      </c>
      <c r="H4" s="1408" t="s">
        <v>1</v>
      </c>
      <c r="I4" s="1409" t="s">
        <v>5</v>
      </c>
      <c r="J4" s="1410" t="s">
        <v>49</v>
      </c>
      <c r="K4" s="1326" t="s">
        <v>4063</v>
      </c>
      <c r="L4" s="1410" t="s">
        <v>48</v>
      </c>
      <c r="M4" s="1540"/>
    </row>
    <row r="5" spans="1:13" ht="63">
      <c r="A5" s="1327"/>
      <c r="B5" s="1327" t="s">
        <v>2486</v>
      </c>
      <c r="C5" s="1327"/>
      <c r="D5" s="1327"/>
      <c r="E5" s="1327"/>
      <c r="F5" s="1327"/>
      <c r="G5" s="1327"/>
      <c r="H5" s="1327" t="s">
        <v>2485</v>
      </c>
      <c r="I5" s="1328">
        <f>I6+I23+I66+I81+I88+I103+I110+I116+I122+I142+I169+I196+I225+I238</f>
        <v>4581700</v>
      </c>
      <c r="J5" s="1329" t="s">
        <v>3009</v>
      </c>
      <c r="K5" s="1329"/>
      <c r="L5" s="1329"/>
      <c r="M5" s="1330"/>
    </row>
    <row r="6" spans="1:13" s="124" customFormat="1" ht="63">
      <c r="A6" s="980" t="s">
        <v>4174</v>
      </c>
      <c r="B6" s="995" t="s">
        <v>2487</v>
      </c>
      <c r="C6" s="981" t="s">
        <v>2484</v>
      </c>
      <c r="D6" s="981"/>
      <c r="E6" s="982" t="s">
        <v>6</v>
      </c>
      <c r="F6" s="981"/>
      <c r="G6" s="980"/>
      <c r="H6" s="981" t="s">
        <v>20</v>
      </c>
      <c r="I6" s="1331">
        <v>28100</v>
      </c>
      <c r="J6" s="983"/>
      <c r="K6" s="724"/>
      <c r="L6" s="599"/>
      <c r="M6" s="981" t="s">
        <v>3010</v>
      </c>
    </row>
    <row r="7" spans="1:13" s="124" customFormat="1" ht="85.5" customHeight="1">
      <c r="A7" s="949"/>
      <c r="B7" s="950"/>
      <c r="C7" s="950"/>
      <c r="D7" s="950" t="s">
        <v>3897</v>
      </c>
      <c r="E7" s="946" t="s">
        <v>4184</v>
      </c>
      <c r="F7" s="950" t="s">
        <v>1754</v>
      </c>
      <c r="G7" s="949" t="s">
        <v>62</v>
      </c>
      <c r="H7" s="951" t="s">
        <v>3898</v>
      </c>
      <c r="I7" s="1332">
        <v>5400</v>
      </c>
      <c r="J7" s="952"/>
      <c r="K7" s="953">
        <v>21551</v>
      </c>
      <c r="L7" s="954">
        <v>5400</v>
      </c>
      <c r="M7" s="1061" t="s">
        <v>1709</v>
      </c>
    </row>
    <row r="8" spans="1:13" s="124" customFormat="1" ht="63">
      <c r="A8" s="949"/>
      <c r="B8" s="950"/>
      <c r="C8" s="951"/>
      <c r="D8" s="950"/>
      <c r="E8" s="950"/>
      <c r="F8" s="950"/>
      <c r="G8" s="949"/>
      <c r="H8" s="950" t="s">
        <v>701</v>
      </c>
      <c r="I8" s="954">
        <v>18000</v>
      </c>
      <c r="J8" s="950"/>
      <c r="K8" s="950"/>
      <c r="L8" s="954">
        <v>18000</v>
      </c>
      <c r="M8" s="950" t="s">
        <v>1788</v>
      </c>
    </row>
    <row r="9" spans="1:13" s="124" customFormat="1">
      <c r="A9" s="949"/>
      <c r="B9" s="950"/>
      <c r="C9" s="951"/>
      <c r="D9" s="950"/>
      <c r="E9" s="950"/>
      <c r="F9" s="950"/>
      <c r="G9" s="949"/>
      <c r="H9" s="478" t="s">
        <v>1789</v>
      </c>
      <c r="I9" s="954">
        <v>2000</v>
      </c>
      <c r="J9" s="950"/>
      <c r="K9" s="950"/>
      <c r="L9" s="954">
        <v>2000</v>
      </c>
      <c r="M9" s="950"/>
    </row>
    <row r="10" spans="1:13" s="124" customFormat="1">
      <c r="A10" s="949"/>
      <c r="B10" s="950"/>
      <c r="C10" s="951"/>
      <c r="D10" s="950"/>
      <c r="E10" s="950"/>
      <c r="F10" s="950"/>
      <c r="G10" s="949"/>
      <c r="H10" s="950" t="s">
        <v>1790</v>
      </c>
      <c r="I10" s="954">
        <v>2700</v>
      </c>
      <c r="J10" s="950"/>
      <c r="K10" s="950"/>
      <c r="L10" s="954">
        <v>2700</v>
      </c>
      <c r="M10" s="950"/>
    </row>
    <row r="11" spans="1:13" s="124" customFormat="1">
      <c r="A11" s="949"/>
      <c r="B11" s="950"/>
      <c r="C11" s="950"/>
      <c r="D11" s="950"/>
      <c r="E11" s="950" t="s">
        <v>1792</v>
      </c>
      <c r="F11" s="952" t="s">
        <v>840</v>
      </c>
      <c r="G11" s="952" t="s">
        <v>964</v>
      </c>
      <c r="H11" s="477"/>
      <c r="I11" s="1332"/>
      <c r="J11" s="952"/>
      <c r="K11" s="477"/>
      <c r="L11" s="954"/>
      <c r="M11" s="950"/>
    </row>
    <row r="12" spans="1:13" s="124" customFormat="1">
      <c r="A12" s="950"/>
      <c r="B12" s="950"/>
      <c r="C12" s="950"/>
      <c r="D12" s="950"/>
      <c r="E12" s="950" t="s">
        <v>1793</v>
      </c>
      <c r="F12" s="950"/>
      <c r="G12" s="950"/>
      <c r="H12" s="477"/>
      <c r="I12" s="477"/>
      <c r="J12" s="954"/>
      <c r="K12" s="950"/>
      <c r="L12" s="950"/>
      <c r="M12" s="950"/>
    </row>
    <row r="13" spans="1:13" s="124" customFormat="1">
      <c r="A13" s="950"/>
      <c r="B13" s="950"/>
      <c r="C13" s="950"/>
      <c r="D13" s="950"/>
      <c r="E13" s="477" t="s">
        <v>1794</v>
      </c>
      <c r="F13" s="477"/>
      <c r="G13" s="950"/>
      <c r="H13" s="477"/>
      <c r="I13" s="477"/>
      <c r="J13" s="950"/>
      <c r="K13" s="956"/>
      <c r="L13" s="786"/>
      <c r="M13" s="950"/>
    </row>
    <row r="14" spans="1:13" s="124" customFormat="1">
      <c r="A14" s="950"/>
      <c r="B14" s="950"/>
      <c r="C14" s="950"/>
      <c r="D14" s="950"/>
      <c r="E14" s="950" t="s">
        <v>1795</v>
      </c>
      <c r="F14" s="950"/>
      <c r="G14" s="950"/>
      <c r="H14" s="477"/>
      <c r="I14" s="477"/>
      <c r="J14" s="950"/>
      <c r="K14" s="950"/>
      <c r="L14" s="957"/>
      <c r="M14" s="950"/>
    </row>
    <row r="15" spans="1:13" s="124" customFormat="1">
      <c r="A15" s="950"/>
      <c r="B15" s="950"/>
      <c r="C15" s="950"/>
      <c r="D15" s="950"/>
      <c r="E15" s="950" t="s">
        <v>1796</v>
      </c>
      <c r="F15" s="950"/>
      <c r="G15" s="950"/>
      <c r="H15" s="950"/>
      <c r="I15" s="954"/>
      <c r="J15" s="950"/>
      <c r="K15" s="950"/>
      <c r="L15" s="958"/>
      <c r="M15" s="950"/>
    </row>
    <row r="16" spans="1:13" s="124" customFormat="1">
      <c r="A16" s="950"/>
      <c r="B16" s="950"/>
      <c r="C16" s="950"/>
      <c r="D16" s="950"/>
      <c r="E16" s="947" t="s">
        <v>11</v>
      </c>
      <c r="F16" s="950"/>
      <c r="G16" s="950"/>
      <c r="H16" s="959"/>
      <c r="I16" s="954"/>
      <c r="J16" s="950"/>
      <c r="K16" s="950"/>
      <c r="L16" s="950"/>
      <c r="M16" s="950"/>
    </row>
    <row r="17" spans="1:13" s="124" customFormat="1">
      <c r="A17" s="950"/>
      <c r="B17" s="950"/>
      <c r="C17" s="950"/>
      <c r="D17" s="950"/>
      <c r="E17" s="950" t="s">
        <v>1797</v>
      </c>
      <c r="F17" s="952" t="s">
        <v>840</v>
      </c>
      <c r="G17" s="952" t="s">
        <v>964</v>
      </c>
      <c r="H17" s="951"/>
      <c r="I17" s="950"/>
      <c r="J17" s="948"/>
      <c r="K17" s="952"/>
      <c r="L17" s="477"/>
      <c r="M17" s="950"/>
    </row>
    <row r="18" spans="1:13" s="124" customFormat="1">
      <c r="A18" s="950"/>
      <c r="B18" s="950"/>
      <c r="C18" s="950"/>
      <c r="D18" s="950"/>
      <c r="E18" s="950" t="s">
        <v>1798</v>
      </c>
      <c r="F18" s="950" t="s">
        <v>1136</v>
      </c>
      <c r="G18" s="950" t="s">
        <v>1799</v>
      </c>
      <c r="H18" s="478"/>
      <c r="I18" s="950"/>
      <c r="J18" s="948"/>
      <c r="K18" s="952"/>
      <c r="L18" s="477"/>
      <c r="M18" s="950"/>
    </row>
    <row r="19" spans="1:13" s="124" customFormat="1">
      <c r="A19" s="950"/>
      <c r="B19" s="950"/>
      <c r="C19" s="950"/>
      <c r="D19" s="950"/>
      <c r="E19" s="950" t="s">
        <v>763</v>
      </c>
      <c r="F19" s="950" t="s">
        <v>1791</v>
      </c>
      <c r="G19" s="950"/>
      <c r="H19" s="950"/>
      <c r="I19" s="950"/>
      <c r="J19" s="948"/>
      <c r="K19" s="952"/>
      <c r="L19" s="477"/>
      <c r="M19" s="950"/>
    </row>
    <row r="20" spans="1:13" s="124" customFormat="1" ht="42">
      <c r="A20" s="950"/>
      <c r="B20" s="950"/>
      <c r="C20" s="950"/>
      <c r="D20" s="950"/>
      <c r="E20" s="477" t="s">
        <v>1800</v>
      </c>
      <c r="F20" s="950" t="s">
        <v>3432</v>
      </c>
      <c r="G20" s="950"/>
      <c r="H20" s="950"/>
      <c r="I20" s="950"/>
      <c r="J20" s="948"/>
      <c r="K20" s="956"/>
      <c r="L20" s="477"/>
      <c r="M20" s="950"/>
    </row>
    <row r="21" spans="1:13" s="124" customFormat="1">
      <c r="A21" s="950"/>
      <c r="B21" s="950"/>
      <c r="C21" s="950"/>
      <c r="D21" s="950"/>
      <c r="E21" s="950" t="s">
        <v>1795</v>
      </c>
      <c r="F21" s="950" t="s">
        <v>763</v>
      </c>
      <c r="G21" s="950"/>
      <c r="H21" s="950"/>
      <c r="I21" s="950"/>
      <c r="J21" s="948"/>
      <c r="K21" s="952"/>
      <c r="L21" s="477"/>
      <c r="M21" s="950"/>
    </row>
    <row r="22" spans="1:13" s="124" customFormat="1">
      <c r="A22" s="941"/>
      <c r="B22" s="941"/>
      <c r="C22" s="941"/>
      <c r="D22" s="941"/>
      <c r="E22" s="941" t="s">
        <v>1796</v>
      </c>
      <c r="F22" s="941"/>
      <c r="G22" s="941"/>
      <c r="H22" s="942"/>
      <c r="I22" s="941"/>
      <c r="J22" s="943"/>
      <c r="K22" s="944"/>
      <c r="L22" s="945"/>
      <c r="M22" s="941"/>
    </row>
    <row r="23" spans="1:13" s="1335" customFormat="1" ht="84">
      <c r="A23" s="980" t="s">
        <v>4174</v>
      </c>
      <c r="B23" s="995" t="s">
        <v>2489</v>
      </c>
      <c r="C23" s="984" t="s">
        <v>2490</v>
      </c>
      <c r="D23" s="984"/>
      <c r="E23" s="1333"/>
      <c r="F23" s="984"/>
      <c r="G23" s="984"/>
      <c r="H23" s="984" t="s">
        <v>20</v>
      </c>
      <c r="I23" s="1334">
        <f>SUM(I25:I39)</f>
        <v>51120</v>
      </c>
      <c r="J23" s="1333" t="s">
        <v>320</v>
      </c>
      <c r="K23" s="984"/>
      <c r="L23" s="984"/>
      <c r="M23" s="981" t="s">
        <v>3010</v>
      </c>
    </row>
    <row r="24" spans="1:13" s="1335" customFormat="1" ht="147">
      <c r="A24" s="1336"/>
      <c r="B24" s="996"/>
      <c r="C24" s="1336"/>
      <c r="D24" s="985" t="s">
        <v>3899</v>
      </c>
      <c r="E24" s="1337" t="s">
        <v>6</v>
      </c>
      <c r="F24" s="1336"/>
      <c r="G24" s="1336"/>
      <c r="H24" s="1336"/>
      <c r="I24" s="1338"/>
      <c r="J24" s="1339"/>
      <c r="K24" s="1336"/>
      <c r="L24" s="1336"/>
      <c r="M24" s="1061" t="s">
        <v>1709</v>
      </c>
    </row>
    <row r="25" spans="1:13" s="40" customFormat="1" ht="63">
      <c r="A25" s="961"/>
      <c r="B25" s="961"/>
      <c r="C25" s="961"/>
      <c r="D25" s="961" t="s">
        <v>3903</v>
      </c>
      <c r="E25" s="1340" t="s">
        <v>3900</v>
      </c>
      <c r="F25" s="961" t="s">
        <v>1787</v>
      </c>
      <c r="G25" s="1341" t="s">
        <v>346</v>
      </c>
      <c r="H25" s="961" t="s">
        <v>3901</v>
      </c>
      <c r="I25" s="964">
        <v>36000</v>
      </c>
      <c r="J25" s="961"/>
      <c r="K25" s="961" t="s">
        <v>730</v>
      </c>
      <c r="L25" s="1342"/>
      <c r="M25" s="950" t="s">
        <v>1788</v>
      </c>
    </row>
    <row r="26" spans="1:13" s="40" customFormat="1" ht="42">
      <c r="A26" s="961"/>
      <c r="B26" s="961"/>
      <c r="C26" s="961"/>
      <c r="D26" s="961" t="s">
        <v>1806</v>
      </c>
      <c r="E26" s="1343" t="s">
        <v>1802</v>
      </c>
      <c r="F26" s="961" t="s">
        <v>1803</v>
      </c>
      <c r="G26" s="1341"/>
      <c r="H26" s="961" t="s">
        <v>3902</v>
      </c>
      <c r="I26" s="1344"/>
      <c r="J26" s="961"/>
      <c r="K26" s="961"/>
      <c r="L26" s="1342"/>
      <c r="M26" s="961"/>
    </row>
    <row r="27" spans="1:13" s="40" customFormat="1" ht="45.75" customHeight="1">
      <c r="A27" s="961"/>
      <c r="B27" s="961"/>
      <c r="C27" s="961"/>
      <c r="D27" s="961" t="s">
        <v>3904</v>
      </c>
      <c r="E27" s="1340" t="s">
        <v>1804</v>
      </c>
      <c r="F27" s="961" t="s">
        <v>1805</v>
      </c>
      <c r="G27" s="1341" t="s">
        <v>394</v>
      </c>
      <c r="H27" s="961" t="s">
        <v>1801</v>
      </c>
      <c r="I27" s="964">
        <v>10800</v>
      </c>
      <c r="J27" s="961"/>
      <c r="K27" s="787">
        <v>21520</v>
      </c>
      <c r="L27" s="1342"/>
      <c r="M27" s="961"/>
    </row>
    <row r="28" spans="1:13" s="40" customFormat="1" ht="42">
      <c r="A28" s="961"/>
      <c r="B28" s="961"/>
      <c r="C28" s="961"/>
      <c r="D28" s="961" t="s">
        <v>3905</v>
      </c>
      <c r="E28" s="961" t="s">
        <v>1807</v>
      </c>
      <c r="F28" s="961" t="s">
        <v>1808</v>
      </c>
      <c r="G28" s="1341" t="s">
        <v>70</v>
      </c>
      <c r="H28" s="478" t="s">
        <v>1809</v>
      </c>
      <c r="I28" s="964">
        <v>4320</v>
      </c>
      <c r="J28" s="961"/>
      <c r="K28" s="961" t="s">
        <v>1810</v>
      </c>
      <c r="L28" s="1342"/>
      <c r="M28" s="961"/>
    </row>
    <row r="29" spans="1:13" s="40" customFormat="1" ht="63">
      <c r="A29" s="961"/>
      <c r="B29" s="961"/>
      <c r="C29" s="961"/>
      <c r="D29" s="961" t="s">
        <v>3907</v>
      </c>
      <c r="E29" s="961" t="s">
        <v>1811</v>
      </c>
      <c r="F29" s="961" t="s">
        <v>1812</v>
      </c>
      <c r="G29" s="1341" t="s">
        <v>70</v>
      </c>
      <c r="H29" s="961"/>
      <c r="I29" s="1345"/>
      <c r="J29" s="961"/>
      <c r="K29" s="961" t="s">
        <v>1813</v>
      </c>
      <c r="L29" s="1342"/>
      <c r="M29" s="961"/>
    </row>
    <row r="30" spans="1:13" s="40" customFormat="1" ht="42">
      <c r="A30" s="961"/>
      <c r="B30" s="961"/>
      <c r="C30" s="961"/>
      <c r="D30" s="961" t="s">
        <v>3906</v>
      </c>
      <c r="E30" s="479" t="s">
        <v>1814</v>
      </c>
      <c r="F30" s="961" t="s">
        <v>1815</v>
      </c>
      <c r="G30" s="1341" t="s">
        <v>1816</v>
      </c>
      <c r="H30" s="961"/>
      <c r="I30" s="961"/>
      <c r="J30" s="961"/>
      <c r="K30" s="1340" t="s">
        <v>730</v>
      </c>
      <c r="L30" s="1342"/>
      <c r="M30" s="961"/>
    </row>
    <row r="31" spans="1:13" s="40" customFormat="1" ht="42">
      <c r="A31" s="961"/>
      <c r="B31" s="961"/>
      <c r="C31" s="961"/>
      <c r="D31" s="961" t="s">
        <v>3908</v>
      </c>
      <c r="E31" s="961" t="s">
        <v>1817</v>
      </c>
      <c r="F31" s="961"/>
      <c r="G31" s="1346"/>
      <c r="H31" s="961"/>
      <c r="I31" s="961"/>
      <c r="J31" s="961"/>
      <c r="K31" s="961"/>
      <c r="L31" s="1342"/>
      <c r="M31" s="961"/>
    </row>
    <row r="32" spans="1:13" s="40" customFormat="1" ht="42">
      <c r="A32" s="961"/>
      <c r="B32" s="961"/>
      <c r="C32" s="961"/>
      <c r="D32" s="961" t="s">
        <v>3909</v>
      </c>
      <c r="E32" s="1343" t="s">
        <v>1818</v>
      </c>
      <c r="F32" s="961" t="s">
        <v>1808</v>
      </c>
      <c r="G32" s="1341" t="s">
        <v>70</v>
      </c>
      <c r="H32" s="1347"/>
      <c r="I32" s="1345"/>
      <c r="J32" s="961"/>
      <c r="K32" s="1348" t="s">
        <v>3433</v>
      </c>
      <c r="L32" s="1342"/>
      <c r="M32" s="961"/>
    </row>
    <row r="33" spans="1:13" s="40" customFormat="1">
      <c r="A33" s="961"/>
      <c r="B33" s="961"/>
      <c r="C33" s="961"/>
      <c r="D33" s="961"/>
      <c r="E33" s="1349" t="s">
        <v>1819</v>
      </c>
      <c r="F33" s="961"/>
      <c r="G33" s="961"/>
      <c r="H33" s="961"/>
      <c r="I33" s="961"/>
      <c r="J33" s="961"/>
      <c r="K33" s="1340"/>
      <c r="L33" s="961"/>
      <c r="M33" s="961"/>
    </row>
    <row r="34" spans="1:13" s="40" customFormat="1" ht="63">
      <c r="A34" s="961"/>
      <c r="B34" s="961"/>
      <c r="C34" s="961"/>
      <c r="D34" s="961"/>
      <c r="E34" s="477" t="s">
        <v>1820</v>
      </c>
      <c r="F34" s="961"/>
      <c r="G34" s="961"/>
      <c r="H34" s="961"/>
      <c r="I34" s="961"/>
      <c r="J34" s="961"/>
      <c r="K34" s="1340"/>
      <c r="L34" s="961"/>
      <c r="M34" s="961"/>
    </row>
    <row r="35" spans="1:13" s="40" customFormat="1">
      <c r="A35" s="961"/>
      <c r="B35" s="961"/>
      <c r="C35" s="961"/>
      <c r="D35" s="961"/>
      <c r="E35" s="969" t="s">
        <v>1821</v>
      </c>
      <c r="F35" s="961"/>
      <c r="G35" s="961"/>
      <c r="H35" s="961"/>
      <c r="I35" s="961"/>
      <c r="J35" s="961"/>
      <c r="K35" s="1340"/>
      <c r="L35" s="961"/>
      <c r="M35" s="961"/>
    </row>
    <row r="36" spans="1:13" s="40" customFormat="1" ht="189">
      <c r="A36" s="961"/>
      <c r="B36" s="961"/>
      <c r="C36" s="961"/>
      <c r="D36" s="961"/>
      <c r="E36" s="1343" t="s">
        <v>3910</v>
      </c>
      <c r="F36" s="961"/>
      <c r="G36" s="961"/>
      <c r="H36" s="961"/>
      <c r="I36" s="961"/>
      <c r="J36" s="961"/>
      <c r="K36" s="961" t="s">
        <v>730</v>
      </c>
      <c r="L36" s="961"/>
      <c r="M36" s="961"/>
    </row>
    <row r="37" spans="1:13" s="39" customFormat="1" ht="84">
      <c r="A37" s="961"/>
      <c r="B37" s="961"/>
      <c r="C37" s="961"/>
      <c r="D37" s="961"/>
      <c r="E37" s="1343" t="s">
        <v>3911</v>
      </c>
      <c r="F37" s="961"/>
      <c r="G37" s="961"/>
      <c r="H37" s="961"/>
      <c r="I37" s="786"/>
      <c r="J37" s="961"/>
      <c r="K37" s="961"/>
      <c r="L37" s="961"/>
      <c r="M37" s="961"/>
    </row>
    <row r="38" spans="1:13" s="39" customFormat="1" ht="42">
      <c r="A38" s="961"/>
      <c r="B38" s="961"/>
      <c r="C38" s="961"/>
      <c r="D38" s="961"/>
      <c r="E38" s="961" t="s">
        <v>1822</v>
      </c>
      <c r="F38" s="961"/>
      <c r="G38" s="1340"/>
      <c r="H38" s="1347"/>
      <c r="I38" s="786"/>
      <c r="J38" s="961"/>
      <c r="K38" s="961" t="s">
        <v>730</v>
      </c>
      <c r="L38" s="961"/>
      <c r="M38" s="961"/>
    </row>
    <row r="39" spans="1:13" s="39" customFormat="1" ht="42">
      <c r="A39" s="961"/>
      <c r="B39" s="961"/>
      <c r="C39" s="961"/>
      <c r="D39" s="961"/>
      <c r="E39" s="1350" t="s">
        <v>1823</v>
      </c>
      <c r="F39" s="961"/>
      <c r="G39" s="961"/>
      <c r="H39" s="1343"/>
      <c r="I39" s="961"/>
      <c r="J39" s="961"/>
      <c r="K39" s="961"/>
      <c r="L39" s="961"/>
      <c r="M39" s="961"/>
    </row>
    <row r="40" spans="1:13" s="39" customFormat="1" ht="105">
      <c r="A40" s="961"/>
      <c r="B40" s="961"/>
      <c r="C40" s="961"/>
      <c r="D40" s="961"/>
      <c r="E40" s="1343" t="s">
        <v>3912</v>
      </c>
      <c r="F40" s="961"/>
      <c r="G40" s="961"/>
      <c r="H40" s="1343"/>
      <c r="I40" s="961"/>
      <c r="J40" s="961"/>
      <c r="K40" s="961" t="s">
        <v>730</v>
      </c>
      <c r="L40" s="961"/>
      <c r="M40" s="961"/>
    </row>
    <row r="41" spans="1:13" s="39" customFormat="1" ht="42">
      <c r="A41" s="961"/>
      <c r="B41" s="961"/>
      <c r="C41" s="961"/>
      <c r="D41" s="961"/>
      <c r="E41" s="961" t="s">
        <v>1824</v>
      </c>
      <c r="F41" s="961"/>
      <c r="G41" s="961"/>
      <c r="H41" s="1343"/>
      <c r="I41" s="961"/>
      <c r="J41" s="961"/>
      <c r="K41" s="961" t="s">
        <v>730</v>
      </c>
      <c r="L41" s="961"/>
      <c r="M41" s="961"/>
    </row>
    <row r="42" spans="1:13" s="39" customFormat="1" ht="42">
      <c r="A42" s="961"/>
      <c r="B42" s="961"/>
      <c r="C42" s="961"/>
      <c r="D42" s="961"/>
      <c r="E42" s="1350" t="s">
        <v>1825</v>
      </c>
      <c r="F42" s="961"/>
      <c r="G42" s="961"/>
      <c r="H42" s="1343"/>
      <c r="I42" s="961"/>
      <c r="J42" s="961"/>
      <c r="K42" s="961"/>
      <c r="L42" s="961"/>
      <c r="M42" s="961"/>
    </row>
    <row r="43" spans="1:13" s="39" customFormat="1" ht="43.5" customHeight="1">
      <c r="A43" s="961"/>
      <c r="B43" s="961"/>
      <c r="C43" s="961"/>
      <c r="D43" s="961"/>
      <c r="E43" s="1343" t="s">
        <v>1826</v>
      </c>
      <c r="F43" s="961"/>
      <c r="G43" s="961"/>
      <c r="H43" s="1343"/>
      <c r="I43" s="961"/>
      <c r="J43" s="961"/>
      <c r="K43" s="961" t="s">
        <v>730</v>
      </c>
      <c r="L43" s="961"/>
      <c r="M43" s="961"/>
    </row>
    <row r="44" spans="1:13" s="39" customFormat="1" ht="42">
      <c r="A44" s="961"/>
      <c r="B44" s="961"/>
      <c r="C44" s="961"/>
      <c r="D44" s="961"/>
      <c r="E44" s="1340" t="s">
        <v>1827</v>
      </c>
      <c r="F44" s="961"/>
      <c r="G44" s="961"/>
      <c r="H44" s="1343"/>
      <c r="I44" s="961"/>
      <c r="J44" s="961"/>
      <c r="K44" s="961"/>
      <c r="L44" s="961"/>
      <c r="M44" s="961"/>
    </row>
    <row r="45" spans="1:13" s="39" customFormat="1" ht="42">
      <c r="A45" s="961"/>
      <c r="B45" s="961"/>
      <c r="C45" s="1343"/>
      <c r="D45" s="961"/>
      <c r="E45" s="1343" t="s">
        <v>1828</v>
      </c>
      <c r="F45" s="961"/>
      <c r="G45" s="961"/>
      <c r="H45" s="961"/>
      <c r="I45" s="961"/>
      <c r="J45" s="961"/>
      <c r="K45" s="961"/>
      <c r="L45" s="961"/>
      <c r="M45" s="961"/>
    </row>
    <row r="46" spans="1:13" s="39" customFormat="1">
      <c r="A46" s="961"/>
      <c r="B46" s="961"/>
      <c r="C46" s="1343"/>
      <c r="D46" s="961"/>
      <c r="E46" s="1343" t="s">
        <v>1829</v>
      </c>
      <c r="F46" s="961"/>
      <c r="G46" s="961"/>
      <c r="H46" s="961"/>
      <c r="I46" s="961"/>
      <c r="J46" s="961"/>
      <c r="K46" s="961"/>
      <c r="L46" s="961"/>
      <c r="M46" s="961"/>
    </row>
    <row r="47" spans="1:13" s="39" customFormat="1" ht="42">
      <c r="A47" s="1351"/>
      <c r="B47" s="1351"/>
      <c r="C47" s="1351"/>
      <c r="D47" s="1352"/>
      <c r="E47" s="1351" t="s">
        <v>1824</v>
      </c>
      <c r="F47" s="1353"/>
      <c r="G47" s="1353"/>
      <c r="H47" s="1351"/>
      <c r="I47" s="1351"/>
      <c r="J47" s="1351"/>
      <c r="K47" s="1351" t="s">
        <v>730</v>
      </c>
      <c r="L47" s="1351"/>
      <c r="M47" s="1351"/>
    </row>
    <row r="48" spans="1:13" s="8" customFormat="1" ht="84">
      <c r="A48" s="1251" t="s">
        <v>1123</v>
      </c>
      <c r="B48" s="1354" t="s">
        <v>2491</v>
      </c>
      <c r="C48" s="806" t="s">
        <v>53</v>
      </c>
      <c r="D48" s="806"/>
      <c r="E48" s="987" t="s">
        <v>6</v>
      </c>
      <c r="F48" s="806"/>
      <c r="G48" s="987"/>
      <c r="H48" s="806" t="s">
        <v>20</v>
      </c>
      <c r="I48" s="988">
        <f>SUM(I49:I54)</f>
        <v>162000</v>
      </c>
      <c r="J48" s="806" t="s">
        <v>35</v>
      </c>
      <c r="K48" s="806"/>
      <c r="L48" s="806"/>
      <c r="M48" s="806" t="s">
        <v>3012</v>
      </c>
    </row>
    <row r="49" spans="1:13" s="8" customFormat="1" ht="126">
      <c r="A49" s="750"/>
      <c r="B49" s="750"/>
      <c r="C49" s="750"/>
      <c r="D49" s="750" t="s">
        <v>31</v>
      </c>
      <c r="E49" s="1355" t="s">
        <v>33</v>
      </c>
      <c r="F49" s="1356" t="s">
        <v>37</v>
      </c>
      <c r="G49" s="1356" t="s">
        <v>19</v>
      </c>
      <c r="H49" s="1356" t="s">
        <v>34</v>
      </c>
      <c r="I49" s="986">
        <v>23400</v>
      </c>
      <c r="J49" s="750"/>
      <c r="K49" s="801">
        <v>21459</v>
      </c>
      <c r="L49" s="750">
        <v>23400</v>
      </c>
      <c r="M49" s="1059" t="s">
        <v>27</v>
      </c>
    </row>
    <row r="50" spans="1:13" s="8" customFormat="1" ht="174.75" customHeight="1">
      <c r="A50" s="476"/>
      <c r="B50" s="476"/>
      <c r="C50" s="476"/>
      <c r="D50" s="476" t="s">
        <v>32</v>
      </c>
      <c r="E50" s="1357" t="s">
        <v>36</v>
      </c>
      <c r="F50" s="1358" t="s">
        <v>8</v>
      </c>
      <c r="G50" s="1358" t="s">
        <v>38</v>
      </c>
      <c r="H50" s="1358" t="s">
        <v>4190</v>
      </c>
      <c r="I50" s="896">
        <v>103600</v>
      </c>
      <c r="J50" s="476"/>
      <c r="K50" s="476" t="s">
        <v>25</v>
      </c>
      <c r="L50" s="476">
        <v>103600</v>
      </c>
      <c r="M50" s="476"/>
    </row>
    <row r="51" spans="1:13" s="8" customFormat="1" ht="108" customHeight="1">
      <c r="A51" s="476"/>
      <c r="B51" s="476"/>
      <c r="C51" s="476"/>
      <c r="D51" s="476"/>
      <c r="E51" s="1357"/>
      <c r="F51" s="1358"/>
      <c r="G51" s="1358"/>
      <c r="H51" s="1358" t="s">
        <v>4191</v>
      </c>
      <c r="I51" s="896"/>
      <c r="J51" s="476"/>
      <c r="K51" s="476"/>
      <c r="L51" s="476"/>
      <c r="M51" s="476"/>
    </row>
    <row r="52" spans="1:13" s="8" customFormat="1" ht="87.75" customHeight="1">
      <c r="A52" s="476"/>
      <c r="B52" s="476"/>
      <c r="C52" s="476"/>
      <c r="D52" s="476"/>
      <c r="E52" s="1357"/>
      <c r="F52" s="1358"/>
      <c r="G52" s="1358"/>
      <c r="H52" s="1358" t="s">
        <v>4192</v>
      </c>
      <c r="I52" s="896"/>
      <c r="J52" s="476"/>
      <c r="K52" s="476"/>
      <c r="L52" s="476"/>
      <c r="M52" s="476"/>
    </row>
    <row r="53" spans="1:13" s="8" customFormat="1" ht="63">
      <c r="A53" s="476"/>
      <c r="B53" s="476"/>
      <c r="C53" s="476"/>
      <c r="D53" s="476"/>
      <c r="E53" s="1357"/>
      <c r="F53" s="1358"/>
      <c r="G53" s="1358"/>
      <c r="H53" s="1358" t="s">
        <v>4193</v>
      </c>
      <c r="I53" s="896"/>
      <c r="J53" s="476"/>
      <c r="K53" s="476"/>
      <c r="L53" s="476"/>
      <c r="M53" s="476"/>
    </row>
    <row r="54" spans="1:13" s="8" customFormat="1" ht="189">
      <c r="A54" s="476"/>
      <c r="B54" s="476"/>
      <c r="C54" s="476"/>
      <c r="D54" s="476" t="s">
        <v>40</v>
      </c>
      <c r="E54" s="1357" t="s">
        <v>2483</v>
      </c>
      <c r="F54" s="1358"/>
      <c r="G54" s="1358"/>
      <c r="H54" s="1358" t="s">
        <v>39</v>
      </c>
      <c r="I54" s="896">
        <v>35000</v>
      </c>
      <c r="J54" s="476"/>
      <c r="K54" s="476" t="s">
        <v>46</v>
      </c>
      <c r="L54" s="476">
        <v>35000</v>
      </c>
      <c r="M54" s="476"/>
    </row>
    <row r="55" spans="1:13" s="8" customFormat="1" ht="84">
      <c r="A55" s="476"/>
      <c r="B55" s="476"/>
      <c r="C55" s="476"/>
      <c r="D55" s="476" t="s">
        <v>26</v>
      </c>
      <c r="E55" s="1357" t="s">
        <v>10</v>
      </c>
      <c r="F55" s="1358"/>
      <c r="G55" s="1358"/>
      <c r="H55" s="1358" t="s">
        <v>29</v>
      </c>
      <c r="I55" s="896"/>
      <c r="J55" s="476"/>
      <c r="K55" s="476"/>
      <c r="L55" s="476"/>
      <c r="M55" s="476"/>
    </row>
    <row r="56" spans="1:13" s="8" customFormat="1">
      <c r="A56" s="476"/>
      <c r="B56" s="476"/>
      <c r="C56" s="476"/>
      <c r="D56" s="476"/>
      <c r="E56" s="1359" t="s">
        <v>11</v>
      </c>
      <c r="F56" s="476"/>
      <c r="G56" s="1358"/>
      <c r="H56" s="896"/>
      <c r="I56" s="476"/>
      <c r="J56" s="476"/>
      <c r="K56" s="476"/>
      <c r="L56" s="476"/>
      <c r="M56" s="476"/>
    </row>
    <row r="57" spans="1:13" s="8" customFormat="1" ht="63">
      <c r="A57" s="476"/>
      <c r="B57" s="476"/>
      <c r="C57" s="476"/>
      <c r="D57" s="476"/>
      <c r="E57" s="1357" t="s">
        <v>12</v>
      </c>
      <c r="F57" s="476"/>
      <c r="G57" s="1358"/>
      <c r="H57" s="896"/>
      <c r="I57" s="476"/>
      <c r="J57" s="476"/>
      <c r="K57" s="476"/>
      <c r="L57" s="476"/>
      <c r="M57" s="476"/>
    </row>
    <row r="58" spans="1:13" s="8" customFormat="1" ht="105">
      <c r="A58" s="476"/>
      <c r="B58" s="476"/>
      <c r="C58" s="476"/>
      <c r="D58" s="476"/>
      <c r="E58" s="1357" t="s">
        <v>51</v>
      </c>
      <c r="F58" s="476"/>
      <c r="G58" s="1358"/>
      <c r="H58" s="896"/>
      <c r="I58" s="476"/>
      <c r="J58" s="476"/>
      <c r="K58" s="476"/>
      <c r="L58" s="476"/>
      <c r="M58" s="476"/>
    </row>
    <row r="59" spans="1:13" s="8" customFormat="1" ht="42">
      <c r="A59" s="476"/>
      <c r="B59" s="476"/>
      <c r="C59" s="476"/>
      <c r="D59" s="476"/>
      <c r="E59" s="1357" t="s">
        <v>13</v>
      </c>
      <c r="F59" s="476"/>
      <c r="G59" s="1358"/>
      <c r="H59" s="896"/>
      <c r="I59" s="476"/>
      <c r="J59" s="476"/>
      <c r="K59" s="476"/>
      <c r="L59" s="476"/>
      <c r="M59" s="476"/>
    </row>
    <row r="60" spans="1:13" s="8" customFormat="1" ht="42">
      <c r="A60" s="476"/>
      <c r="B60" s="476"/>
      <c r="C60" s="476"/>
      <c r="D60" s="476"/>
      <c r="E60" s="1357" t="s">
        <v>14</v>
      </c>
      <c r="F60" s="476"/>
      <c r="G60" s="1358"/>
      <c r="H60" s="896"/>
      <c r="I60" s="476"/>
      <c r="J60" s="476"/>
      <c r="K60" s="476"/>
      <c r="L60" s="476"/>
      <c r="M60" s="476"/>
    </row>
    <row r="61" spans="1:13" s="8" customFormat="1">
      <c r="A61" s="476"/>
      <c r="B61" s="476"/>
      <c r="C61" s="476"/>
      <c r="D61" s="476"/>
      <c r="E61" s="1359" t="s">
        <v>7</v>
      </c>
      <c r="F61" s="476"/>
      <c r="G61" s="1358"/>
      <c r="H61" s="896"/>
      <c r="I61" s="476"/>
      <c r="J61" s="476"/>
      <c r="K61" s="476"/>
      <c r="L61" s="476"/>
      <c r="M61" s="476"/>
    </row>
    <row r="62" spans="1:13" s="8" customFormat="1" ht="42">
      <c r="A62" s="476"/>
      <c r="B62" s="476"/>
      <c r="C62" s="476"/>
      <c r="D62" s="476"/>
      <c r="E62" s="1357" t="s">
        <v>15</v>
      </c>
      <c r="F62" s="476"/>
      <c r="G62" s="1358"/>
      <c r="H62" s="896"/>
      <c r="I62" s="476"/>
      <c r="J62" s="476"/>
      <c r="K62" s="476"/>
      <c r="L62" s="476"/>
      <c r="M62" s="476"/>
    </row>
    <row r="63" spans="1:13" s="8" customFormat="1" ht="88.5" customHeight="1">
      <c r="A63" s="476"/>
      <c r="B63" s="476"/>
      <c r="C63" s="476"/>
      <c r="D63" s="476"/>
      <c r="E63" s="1357" t="s">
        <v>16</v>
      </c>
      <c r="F63" s="476"/>
      <c r="G63" s="1358"/>
      <c r="H63" s="896"/>
      <c r="I63" s="476"/>
      <c r="J63" s="476"/>
      <c r="K63" s="476"/>
      <c r="L63" s="476"/>
      <c r="M63" s="476"/>
    </row>
    <row r="64" spans="1:13" s="8" customFormat="1">
      <c r="A64" s="476"/>
      <c r="B64" s="476"/>
      <c r="C64" s="476"/>
      <c r="D64" s="476"/>
      <c r="E64" s="1357" t="s">
        <v>17</v>
      </c>
      <c r="F64" s="476"/>
      <c r="G64" s="1358"/>
      <c r="H64" s="896"/>
      <c r="I64" s="476"/>
      <c r="J64" s="476"/>
      <c r="K64" s="476"/>
      <c r="L64" s="476"/>
      <c r="M64" s="476"/>
    </row>
    <row r="65" spans="1:13" s="8" customFormat="1" ht="42">
      <c r="A65" s="635"/>
      <c r="B65" s="635"/>
      <c r="C65" s="635"/>
      <c r="D65" s="635"/>
      <c r="E65" s="1360" t="s">
        <v>18</v>
      </c>
      <c r="F65" s="635"/>
      <c r="G65" s="1361"/>
      <c r="H65" s="989"/>
      <c r="I65" s="635"/>
      <c r="J65" s="635"/>
      <c r="K65" s="635"/>
      <c r="L65" s="635"/>
      <c r="M65" s="635"/>
    </row>
    <row r="66" spans="1:13" s="8" customFormat="1" ht="126">
      <c r="A66" s="1138" t="s">
        <v>1123</v>
      </c>
      <c r="B66" s="995" t="s">
        <v>2492</v>
      </c>
      <c r="C66" s="353" t="s">
        <v>52</v>
      </c>
      <c r="D66" s="1138" t="s">
        <v>55</v>
      </c>
      <c r="E66" s="355" t="s">
        <v>6</v>
      </c>
      <c r="F66" s="353"/>
      <c r="G66" s="355"/>
      <c r="H66" s="355" t="s">
        <v>20</v>
      </c>
      <c r="I66" s="1362"/>
      <c r="J66" s="353" t="s">
        <v>3550</v>
      </c>
      <c r="K66" s="353"/>
      <c r="L66" s="353"/>
      <c r="M66" s="353" t="s">
        <v>3012</v>
      </c>
    </row>
    <row r="67" spans="1:13" s="8" customFormat="1" ht="126">
      <c r="A67" s="747"/>
      <c r="B67" s="747"/>
      <c r="C67" s="747"/>
      <c r="D67" s="747" t="s">
        <v>56</v>
      </c>
      <c r="E67" s="1355" t="s">
        <v>42</v>
      </c>
      <c r="F67" s="1363" t="s">
        <v>44</v>
      </c>
      <c r="G67" s="1356"/>
      <c r="H67" s="1364"/>
      <c r="I67" s="990"/>
      <c r="J67" s="747"/>
      <c r="K67" s="803">
        <v>21610</v>
      </c>
      <c r="L67" s="747"/>
      <c r="M67" s="1060" t="s">
        <v>27</v>
      </c>
    </row>
    <row r="68" spans="1:13" s="8" customFormat="1" ht="126">
      <c r="A68" s="409"/>
      <c r="B68" s="409"/>
      <c r="C68" s="409"/>
      <c r="D68" s="1086" t="s">
        <v>41</v>
      </c>
      <c r="E68" s="1357" t="s">
        <v>45</v>
      </c>
      <c r="F68" s="1365"/>
      <c r="G68" s="1358"/>
      <c r="H68" s="1358"/>
      <c r="I68" s="898"/>
      <c r="J68" s="409"/>
      <c r="K68" s="409"/>
      <c r="L68" s="409"/>
      <c r="M68" s="472"/>
    </row>
    <row r="69" spans="1:13" s="8" customFormat="1" ht="147" customHeight="1">
      <c r="A69" s="409"/>
      <c r="B69" s="409"/>
      <c r="C69" s="409"/>
      <c r="D69" s="409"/>
      <c r="E69" s="1357" t="s">
        <v>9</v>
      </c>
      <c r="F69" s="1365"/>
      <c r="G69" s="1358"/>
      <c r="H69" s="1358"/>
      <c r="I69" s="898"/>
      <c r="J69" s="409"/>
      <c r="K69" s="409"/>
      <c r="L69" s="409"/>
      <c r="M69" s="472"/>
    </row>
    <row r="70" spans="1:13" s="8" customFormat="1" ht="63">
      <c r="A70" s="409"/>
      <c r="B70" s="409"/>
      <c r="C70" s="409"/>
      <c r="D70" s="972" t="s">
        <v>26</v>
      </c>
      <c r="E70" s="1357" t="s">
        <v>10</v>
      </c>
      <c r="F70" s="1358"/>
      <c r="G70" s="1358"/>
      <c r="H70" s="1358"/>
      <c r="I70" s="898"/>
      <c r="J70" s="409"/>
      <c r="K70" s="409"/>
      <c r="L70" s="409"/>
      <c r="M70" s="409"/>
    </row>
    <row r="71" spans="1:13" s="8" customFormat="1">
      <c r="A71" s="409"/>
      <c r="B71" s="409"/>
      <c r="C71" s="409"/>
      <c r="D71" s="409"/>
      <c r="E71" s="1359" t="s">
        <v>11</v>
      </c>
      <c r="F71" s="409"/>
      <c r="G71" s="1358"/>
      <c r="H71" s="898"/>
      <c r="I71" s="409"/>
      <c r="J71" s="409"/>
      <c r="K71" s="409"/>
      <c r="L71" s="409"/>
      <c r="M71" s="409"/>
    </row>
    <row r="72" spans="1:13" s="8" customFormat="1" ht="63">
      <c r="A72" s="409"/>
      <c r="B72" s="409"/>
      <c r="C72" s="409"/>
      <c r="D72" s="409"/>
      <c r="E72" s="1357" t="s">
        <v>12</v>
      </c>
      <c r="F72" s="409"/>
      <c r="G72" s="1358"/>
      <c r="H72" s="898"/>
      <c r="I72" s="409"/>
      <c r="J72" s="409"/>
      <c r="K72" s="409"/>
      <c r="L72" s="409"/>
      <c r="M72" s="409"/>
    </row>
    <row r="73" spans="1:13" s="8" customFormat="1" ht="105">
      <c r="A73" s="409"/>
      <c r="B73" s="409"/>
      <c r="C73" s="409"/>
      <c r="D73" s="409"/>
      <c r="E73" s="1357" t="s">
        <v>28</v>
      </c>
      <c r="F73" s="409"/>
      <c r="G73" s="1358"/>
      <c r="H73" s="898"/>
      <c r="I73" s="409"/>
      <c r="J73" s="409"/>
      <c r="K73" s="409"/>
      <c r="L73" s="409"/>
      <c r="M73" s="409"/>
    </row>
    <row r="74" spans="1:13" s="8" customFormat="1" ht="42">
      <c r="A74" s="409"/>
      <c r="B74" s="409"/>
      <c r="C74" s="409"/>
      <c r="D74" s="409"/>
      <c r="E74" s="1357" t="s">
        <v>13</v>
      </c>
      <c r="F74" s="409"/>
      <c r="G74" s="1358"/>
      <c r="H74" s="898"/>
      <c r="I74" s="409"/>
      <c r="J74" s="409"/>
      <c r="K74" s="409"/>
      <c r="L74" s="409"/>
      <c r="M74" s="409"/>
    </row>
    <row r="75" spans="1:13" s="8" customFormat="1" ht="42">
      <c r="A75" s="409"/>
      <c r="B75" s="409"/>
      <c r="C75" s="409"/>
      <c r="D75" s="409"/>
      <c r="E75" s="1357" t="s">
        <v>14</v>
      </c>
      <c r="F75" s="409"/>
      <c r="G75" s="1358"/>
      <c r="H75" s="898"/>
      <c r="I75" s="409"/>
      <c r="J75" s="409"/>
      <c r="K75" s="409"/>
      <c r="L75" s="409"/>
      <c r="M75" s="409"/>
    </row>
    <row r="76" spans="1:13" s="8" customFormat="1">
      <c r="A76" s="409"/>
      <c r="B76" s="409"/>
      <c r="C76" s="409"/>
      <c r="D76" s="409"/>
      <c r="E76" s="1359" t="s">
        <v>7</v>
      </c>
      <c r="F76" s="409"/>
      <c r="G76" s="1358"/>
      <c r="H76" s="898"/>
      <c r="I76" s="409"/>
      <c r="J76" s="409"/>
      <c r="K76" s="409"/>
      <c r="L76" s="409"/>
      <c r="M76" s="409"/>
    </row>
    <row r="77" spans="1:13" s="8" customFormat="1" ht="42">
      <c r="A77" s="409"/>
      <c r="B77" s="409"/>
      <c r="C77" s="409"/>
      <c r="D77" s="409"/>
      <c r="E77" s="1357" t="s">
        <v>15</v>
      </c>
      <c r="F77" s="409"/>
      <c r="G77" s="1358"/>
      <c r="H77" s="898"/>
      <c r="I77" s="409"/>
      <c r="J77" s="409"/>
      <c r="K77" s="409"/>
      <c r="L77" s="409"/>
      <c r="M77" s="409"/>
    </row>
    <row r="78" spans="1:13" s="8" customFormat="1" ht="84.75" customHeight="1">
      <c r="A78" s="409"/>
      <c r="B78" s="409"/>
      <c r="C78" s="409"/>
      <c r="D78" s="409"/>
      <c r="E78" s="1357" t="s">
        <v>16</v>
      </c>
      <c r="F78" s="409"/>
      <c r="G78" s="1358"/>
      <c r="H78" s="898"/>
      <c r="I78" s="409"/>
      <c r="J78" s="409"/>
      <c r="K78" s="409"/>
      <c r="L78" s="409"/>
      <c r="M78" s="409"/>
    </row>
    <row r="79" spans="1:13" s="8" customFormat="1">
      <c r="A79" s="409"/>
      <c r="B79" s="409"/>
      <c r="C79" s="409"/>
      <c r="D79" s="409"/>
      <c r="E79" s="1357" t="s">
        <v>17</v>
      </c>
      <c r="F79" s="409"/>
      <c r="G79" s="1358"/>
      <c r="H79" s="898"/>
      <c r="I79" s="409"/>
      <c r="J79" s="409"/>
      <c r="K79" s="409"/>
      <c r="L79" s="409"/>
      <c r="M79" s="409"/>
    </row>
    <row r="80" spans="1:13" s="8" customFormat="1" ht="42">
      <c r="A80" s="603"/>
      <c r="B80" s="603"/>
      <c r="C80" s="603"/>
      <c r="D80" s="603"/>
      <c r="E80" s="1360" t="s">
        <v>18</v>
      </c>
      <c r="F80" s="603"/>
      <c r="G80" s="1361"/>
      <c r="H80" s="991"/>
      <c r="I80" s="603"/>
      <c r="J80" s="603"/>
      <c r="K80" s="603"/>
      <c r="L80" s="603"/>
      <c r="M80" s="603"/>
    </row>
    <row r="81" spans="1:13" ht="63">
      <c r="A81" s="353" t="s">
        <v>4046</v>
      </c>
      <c r="B81" s="995" t="s">
        <v>2493</v>
      </c>
      <c r="C81" s="353" t="s">
        <v>3913</v>
      </c>
      <c r="D81" s="353"/>
      <c r="E81" s="353"/>
      <c r="F81" s="353"/>
      <c r="G81" s="353"/>
      <c r="H81" s="353" t="s">
        <v>20</v>
      </c>
      <c r="I81" s="407">
        <v>300000</v>
      </c>
      <c r="J81" s="353"/>
      <c r="K81" s="353"/>
      <c r="L81" s="353"/>
      <c r="M81" s="353" t="s">
        <v>3012</v>
      </c>
    </row>
    <row r="82" spans="1:13" ht="84">
      <c r="A82" s="747"/>
      <c r="B82" s="996"/>
      <c r="C82" s="747"/>
      <c r="D82" s="747" t="s">
        <v>3914</v>
      </c>
      <c r="E82" s="747" t="s">
        <v>3915</v>
      </c>
      <c r="F82" s="753"/>
      <c r="G82" s="753"/>
      <c r="H82" s="747"/>
      <c r="I82" s="992"/>
      <c r="J82" s="747" t="s">
        <v>130</v>
      </c>
      <c r="K82" s="803"/>
      <c r="L82" s="992">
        <f>I82</f>
        <v>0</v>
      </c>
      <c r="M82" s="1060" t="s">
        <v>2494</v>
      </c>
    </row>
    <row r="83" spans="1:13" ht="84">
      <c r="A83" s="409"/>
      <c r="B83" s="409"/>
      <c r="C83" s="409"/>
      <c r="D83" s="409"/>
      <c r="E83" s="409" t="s">
        <v>3916</v>
      </c>
      <c r="F83" s="978"/>
      <c r="G83" s="978"/>
      <c r="H83" s="409"/>
      <c r="I83" s="411"/>
      <c r="J83" s="409"/>
      <c r="K83" s="409"/>
      <c r="L83" s="411"/>
      <c r="M83" s="409" t="s">
        <v>955</v>
      </c>
    </row>
    <row r="84" spans="1:13" ht="63">
      <c r="A84" s="409"/>
      <c r="B84" s="409"/>
      <c r="C84" s="409"/>
      <c r="D84" s="409"/>
      <c r="E84" s="409" t="s">
        <v>3917</v>
      </c>
      <c r="F84" s="978"/>
      <c r="G84" s="978"/>
      <c r="H84" s="409"/>
      <c r="I84" s="411"/>
      <c r="J84" s="409"/>
      <c r="K84" s="787"/>
      <c r="L84" s="411">
        <f>I84</f>
        <v>0</v>
      </c>
      <c r="M84" s="409"/>
    </row>
    <row r="85" spans="1:13" ht="42">
      <c r="A85" s="409"/>
      <c r="B85" s="409"/>
      <c r="C85" s="409"/>
      <c r="D85" s="409"/>
      <c r="E85" s="409" t="s">
        <v>3918</v>
      </c>
      <c r="F85" s="978"/>
      <c r="G85" s="978"/>
      <c r="H85" s="409"/>
      <c r="I85" s="411"/>
      <c r="J85" s="409"/>
      <c r="K85" s="787"/>
      <c r="L85" s="411">
        <f>I85</f>
        <v>0</v>
      </c>
      <c r="M85" s="409"/>
    </row>
    <row r="86" spans="1:13" ht="84">
      <c r="A86" s="409"/>
      <c r="B86" s="409"/>
      <c r="C86" s="409"/>
      <c r="D86" s="409"/>
      <c r="E86" s="409" t="s">
        <v>3919</v>
      </c>
      <c r="F86" s="978"/>
      <c r="G86" s="978"/>
      <c r="H86" s="409"/>
      <c r="I86" s="411"/>
      <c r="J86" s="409"/>
      <c r="K86" s="787"/>
      <c r="L86" s="411">
        <f>I86</f>
        <v>0</v>
      </c>
      <c r="M86" s="409"/>
    </row>
    <row r="87" spans="1:13" ht="42">
      <c r="A87" s="603"/>
      <c r="B87" s="603"/>
      <c r="C87" s="603"/>
      <c r="D87" s="603"/>
      <c r="E87" s="603" t="s">
        <v>3920</v>
      </c>
      <c r="F87" s="634"/>
      <c r="G87" s="634"/>
      <c r="H87" s="603"/>
      <c r="I87" s="636"/>
      <c r="J87" s="603"/>
      <c r="K87" s="993"/>
      <c r="L87" s="636">
        <f>I87</f>
        <v>0</v>
      </c>
      <c r="M87" s="603"/>
    </row>
    <row r="88" spans="1:13" s="72" customFormat="1" ht="84">
      <c r="A88" s="1138" t="s">
        <v>1123</v>
      </c>
      <c r="B88" s="995" t="s">
        <v>2495</v>
      </c>
      <c r="C88" s="1366" t="s">
        <v>1017</v>
      </c>
      <c r="D88" s="995"/>
      <c r="E88" s="995"/>
      <c r="F88" s="995"/>
      <c r="G88" s="995"/>
      <c r="H88" s="995" t="s">
        <v>20</v>
      </c>
      <c r="I88" s="1367">
        <f>SUM(I89:I102)</f>
        <v>97000</v>
      </c>
      <c r="J88" s="1368"/>
      <c r="K88" s="1369"/>
      <c r="L88" s="1369"/>
      <c r="M88" s="353" t="s">
        <v>3012</v>
      </c>
    </row>
    <row r="89" spans="1:13" ht="126">
      <c r="A89" s="747"/>
      <c r="B89" s="747"/>
      <c r="C89" s="747" t="s">
        <v>1018</v>
      </c>
      <c r="D89" s="747" t="s">
        <v>1019</v>
      </c>
      <c r="E89" s="747" t="s">
        <v>2482</v>
      </c>
      <c r="F89" s="747" t="s">
        <v>1020</v>
      </c>
      <c r="G89" s="747" t="s">
        <v>1021</v>
      </c>
      <c r="H89" s="747"/>
      <c r="I89" s="747"/>
      <c r="J89" s="747"/>
      <c r="K89" s="747" t="s">
        <v>46</v>
      </c>
      <c r="L89" s="747"/>
      <c r="M89" s="1060" t="s">
        <v>1022</v>
      </c>
    </row>
    <row r="90" spans="1:13" ht="63">
      <c r="A90" s="409"/>
      <c r="B90" s="409"/>
      <c r="C90" s="409"/>
      <c r="D90" s="409"/>
      <c r="E90" s="409" t="s">
        <v>1023</v>
      </c>
      <c r="F90" s="409" t="s">
        <v>98</v>
      </c>
      <c r="G90" s="409" t="s">
        <v>1024</v>
      </c>
      <c r="H90" s="409" t="s">
        <v>593</v>
      </c>
      <c r="I90" s="411"/>
      <c r="J90" s="409"/>
      <c r="K90" s="409" t="s">
        <v>971</v>
      </c>
      <c r="L90" s="409"/>
      <c r="M90" s="409"/>
    </row>
    <row r="91" spans="1:13" ht="105">
      <c r="A91" s="409"/>
      <c r="B91" s="409"/>
      <c r="C91" s="409"/>
      <c r="D91" s="409"/>
      <c r="E91" s="409" t="s">
        <v>1025</v>
      </c>
      <c r="F91" s="409" t="s">
        <v>1026</v>
      </c>
      <c r="G91" s="409" t="s">
        <v>1027</v>
      </c>
      <c r="H91" s="409" t="s">
        <v>1028</v>
      </c>
      <c r="I91" s="411">
        <v>2500</v>
      </c>
      <c r="J91" s="409" t="s">
        <v>1029</v>
      </c>
      <c r="K91" s="409" t="s">
        <v>971</v>
      </c>
      <c r="L91" s="409"/>
      <c r="M91" s="409"/>
    </row>
    <row r="92" spans="1:13" ht="105">
      <c r="A92" s="409"/>
      <c r="B92" s="409"/>
      <c r="C92" s="409"/>
      <c r="D92" s="409"/>
      <c r="E92" s="409" t="s">
        <v>1030</v>
      </c>
      <c r="F92" s="409" t="s">
        <v>1031</v>
      </c>
      <c r="G92" s="409" t="s">
        <v>1032</v>
      </c>
      <c r="H92" s="409" t="s">
        <v>1839</v>
      </c>
      <c r="I92" s="411"/>
      <c r="J92" s="409" t="s">
        <v>1029</v>
      </c>
      <c r="K92" s="994" t="s">
        <v>1033</v>
      </c>
      <c r="L92" s="409"/>
      <c r="M92" s="409"/>
    </row>
    <row r="93" spans="1:13" ht="84">
      <c r="A93" s="409"/>
      <c r="B93" s="409"/>
      <c r="C93" s="409"/>
      <c r="D93" s="409"/>
      <c r="E93" s="409"/>
      <c r="F93" s="409"/>
      <c r="G93" s="409"/>
      <c r="H93" s="409" t="s">
        <v>1840</v>
      </c>
      <c r="I93" s="411"/>
      <c r="J93" s="409"/>
      <c r="K93" s="409"/>
      <c r="L93" s="409"/>
      <c r="M93" s="409"/>
    </row>
    <row r="94" spans="1:13" ht="126">
      <c r="A94" s="409"/>
      <c r="B94" s="409"/>
      <c r="C94" s="409"/>
      <c r="D94" s="409"/>
      <c r="E94" s="409" t="s">
        <v>1034</v>
      </c>
      <c r="F94" s="409" t="s">
        <v>1035</v>
      </c>
      <c r="G94" s="409" t="s">
        <v>1032</v>
      </c>
      <c r="H94" s="409"/>
      <c r="I94" s="409"/>
      <c r="J94" s="409"/>
      <c r="K94" s="409" t="s">
        <v>1036</v>
      </c>
      <c r="L94" s="409"/>
      <c r="M94" s="409"/>
    </row>
    <row r="95" spans="1:13" ht="42">
      <c r="A95" s="409"/>
      <c r="B95" s="409"/>
      <c r="C95" s="409"/>
      <c r="D95" s="409"/>
      <c r="E95" s="473" t="s">
        <v>1037</v>
      </c>
      <c r="F95" s="409"/>
      <c r="G95" s="409"/>
      <c r="H95" s="409"/>
      <c r="I95" s="409"/>
      <c r="J95" s="409"/>
      <c r="K95" s="409"/>
      <c r="L95" s="409"/>
      <c r="M95" s="409"/>
    </row>
    <row r="96" spans="1:13" ht="105">
      <c r="A96" s="409"/>
      <c r="B96" s="409"/>
      <c r="C96" s="409"/>
      <c r="D96" s="409"/>
      <c r="E96" s="476" t="s">
        <v>1038</v>
      </c>
      <c r="F96" s="409" t="s">
        <v>1039</v>
      </c>
      <c r="G96" s="409"/>
      <c r="H96" s="409" t="s">
        <v>1040</v>
      </c>
      <c r="I96" s="411">
        <v>21600</v>
      </c>
      <c r="J96" s="409" t="s">
        <v>1029</v>
      </c>
      <c r="K96" s="409" t="s">
        <v>1041</v>
      </c>
      <c r="L96" s="409"/>
      <c r="M96" s="409"/>
    </row>
    <row r="97" spans="1:13" ht="84">
      <c r="A97" s="409"/>
      <c r="B97" s="409"/>
      <c r="C97" s="409"/>
      <c r="D97" s="409"/>
      <c r="E97" s="476" t="s">
        <v>1042</v>
      </c>
      <c r="F97" s="409"/>
      <c r="G97" s="409"/>
      <c r="H97" s="409" t="s">
        <v>1043</v>
      </c>
      <c r="I97" s="411">
        <v>3500</v>
      </c>
      <c r="J97" s="409"/>
      <c r="K97" s="409"/>
      <c r="L97" s="409"/>
      <c r="M97" s="409"/>
    </row>
    <row r="98" spans="1:13" ht="147">
      <c r="A98" s="409"/>
      <c r="B98" s="409"/>
      <c r="C98" s="409"/>
      <c r="D98" s="409"/>
      <c r="E98" s="476" t="s">
        <v>1044</v>
      </c>
      <c r="F98" s="409" t="s">
        <v>1039</v>
      </c>
      <c r="G98" s="409" t="s">
        <v>1045</v>
      </c>
      <c r="H98" s="409" t="s">
        <v>1046</v>
      </c>
      <c r="I98" s="411">
        <v>24000</v>
      </c>
      <c r="J98" s="409"/>
      <c r="K98" s="409" t="s">
        <v>1047</v>
      </c>
      <c r="L98" s="409"/>
      <c r="M98" s="409"/>
    </row>
    <row r="99" spans="1:13" ht="105">
      <c r="A99" s="409"/>
      <c r="B99" s="409"/>
      <c r="C99" s="409"/>
      <c r="D99" s="409"/>
      <c r="E99" s="409" t="s">
        <v>1048</v>
      </c>
      <c r="F99" s="409" t="s">
        <v>1049</v>
      </c>
      <c r="G99" s="409" t="s">
        <v>1050</v>
      </c>
      <c r="H99" s="409" t="s">
        <v>1051</v>
      </c>
      <c r="I99" s="411">
        <v>14400</v>
      </c>
      <c r="J99" s="409" t="s">
        <v>1029</v>
      </c>
      <c r="K99" s="409" t="s">
        <v>1047</v>
      </c>
      <c r="L99" s="409"/>
      <c r="M99" s="409" t="s">
        <v>1052</v>
      </c>
    </row>
    <row r="100" spans="1:13" ht="84">
      <c r="A100" s="409"/>
      <c r="B100" s="409"/>
      <c r="C100" s="409"/>
      <c r="D100" s="409"/>
      <c r="E100" s="409"/>
      <c r="F100" s="409"/>
      <c r="G100" s="409"/>
      <c r="H100" s="409" t="s">
        <v>1053</v>
      </c>
      <c r="I100" s="411">
        <v>21000</v>
      </c>
      <c r="J100" s="409" t="s">
        <v>1029</v>
      </c>
      <c r="K100" s="409"/>
      <c r="L100" s="409"/>
      <c r="M100" s="409"/>
    </row>
    <row r="101" spans="1:13" ht="42">
      <c r="A101" s="409"/>
      <c r="B101" s="409"/>
      <c r="C101" s="409"/>
      <c r="D101" s="409"/>
      <c r="E101" s="473" t="s">
        <v>1054</v>
      </c>
      <c r="F101" s="409"/>
      <c r="G101" s="409"/>
      <c r="H101" s="409"/>
      <c r="I101" s="409"/>
      <c r="J101" s="409"/>
      <c r="K101" s="409"/>
      <c r="L101" s="409"/>
      <c r="M101" s="409"/>
    </row>
    <row r="102" spans="1:13" ht="84">
      <c r="A102" s="603"/>
      <c r="B102" s="603"/>
      <c r="C102" s="603"/>
      <c r="D102" s="603"/>
      <c r="E102" s="635" t="s">
        <v>1055</v>
      </c>
      <c r="F102" s="603" t="s">
        <v>1056</v>
      </c>
      <c r="G102" s="603" t="s">
        <v>533</v>
      </c>
      <c r="H102" s="603" t="s">
        <v>1841</v>
      </c>
      <c r="I102" s="636">
        <v>10000</v>
      </c>
      <c r="J102" s="603" t="s">
        <v>1029</v>
      </c>
      <c r="K102" s="603" t="s">
        <v>1057</v>
      </c>
      <c r="L102" s="603"/>
      <c r="M102" s="603"/>
    </row>
    <row r="103" spans="1:13" s="72" customFormat="1" ht="63">
      <c r="A103" s="353" t="s">
        <v>4046</v>
      </c>
      <c r="B103" s="995" t="s">
        <v>2496</v>
      </c>
      <c r="C103" s="353" t="s">
        <v>3989</v>
      </c>
      <c r="D103" s="353"/>
      <c r="E103" s="353"/>
      <c r="F103" s="353"/>
      <c r="G103" s="353"/>
      <c r="H103" s="353" t="s">
        <v>20</v>
      </c>
      <c r="I103" s="795">
        <f>SUM(I104:I109)</f>
        <v>0</v>
      </c>
      <c r="J103" s="353" t="s">
        <v>3550</v>
      </c>
      <c r="K103" s="353"/>
      <c r="L103" s="353"/>
      <c r="M103" s="373" t="s">
        <v>3012</v>
      </c>
    </row>
    <row r="104" spans="1:13" ht="105">
      <c r="A104" s="747"/>
      <c r="B104" s="747"/>
      <c r="C104" s="747"/>
      <c r="D104" s="747" t="s">
        <v>935</v>
      </c>
      <c r="E104" s="747" t="s">
        <v>936</v>
      </c>
      <c r="F104" s="747" t="s">
        <v>937</v>
      </c>
      <c r="G104" s="753">
        <v>40</v>
      </c>
      <c r="H104" s="747" t="s">
        <v>938</v>
      </c>
      <c r="I104" s="794"/>
      <c r="J104" s="753"/>
      <c r="K104" s="803">
        <v>240666</v>
      </c>
      <c r="L104" s="794">
        <f>I104</f>
        <v>0</v>
      </c>
      <c r="M104" s="1059" t="s">
        <v>3008</v>
      </c>
    </row>
    <row r="105" spans="1:13" ht="189">
      <c r="A105" s="409"/>
      <c r="B105" s="409"/>
      <c r="C105" s="409"/>
      <c r="D105" s="409" t="s">
        <v>939</v>
      </c>
      <c r="E105" s="409" t="s">
        <v>940</v>
      </c>
      <c r="F105" s="409" t="s">
        <v>941</v>
      </c>
      <c r="G105" s="978">
        <v>70</v>
      </c>
      <c r="H105" s="409" t="s">
        <v>942</v>
      </c>
      <c r="I105" s="786"/>
      <c r="J105" s="978"/>
      <c r="K105" s="787">
        <v>21551</v>
      </c>
      <c r="L105" s="786">
        <f t="shared" ref="L105:L109" si="0">I105</f>
        <v>0</v>
      </c>
      <c r="M105" s="409"/>
    </row>
    <row r="106" spans="1:13" ht="84">
      <c r="A106" s="409"/>
      <c r="B106" s="409"/>
      <c r="C106" s="409"/>
      <c r="D106" s="409"/>
      <c r="E106" s="409" t="s">
        <v>943</v>
      </c>
      <c r="F106" s="409" t="s">
        <v>944</v>
      </c>
      <c r="G106" s="978">
        <v>120</v>
      </c>
      <c r="H106" s="409" t="s">
        <v>942</v>
      </c>
      <c r="I106" s="786"/>
      <c r="J106" s="978"/>
      <c r="K106" s="787">
        <v>21551</v>
      </c>
      <c r="L106" s="786">
        <f t="shared" si="0"/>
        <v>0</v>
      </c>
      <c r="M106" s="409"/>
    </row>
    <row r="107" spans="1:13" ht="63">
      <c r="A107" s="409"/>
      <c r="B107" s="409"/>
      <c r="C107" s="409"/>
      <c r="D107" s="409"/>
      <c r="E107" s="409" t="s">
        <v>945</v>
      </c>
      <c r="F107" s="409" t="s">
        <v>944</v>
      </c>
      <c r="G107" s="978">
        <v>120</v>
      </c>
      <c r="H107" s="409" t="s">
        <v>946</v>
      </c>
      <c r="I107" s="786"/>
      <c r="J107" s="978"/>
      <c r="K107" s="787" t="s">
        <v>947</v>
      </c>
      <c r="L107" s="786">
        <f t="shared" si="0"/>
        <v>0</v>
      </c>
      <c r="M107" s="409"/>
    </row>
    <row r="108" spans="1:13" ht="84">
      <c r="A108" s="409"/>
      <c r="B108" s="409"/>
      <c r="C108" s="409"/>
      <c r="D108" s="409"/>
      <c r="E108" s="409" t="s">
        <v>948</v>
      </c>
      <c r="F108" s="409" t="s">
        <v>949</v>
      </c>
      <c r="G108" s="978">
        <v>6</v>
      </c>
      <c r="H108" s="409" t="s">
        <v>950</v>
      </c>
      <c r="I108" s="786"/>
      <c r="J108" s="978"/>
      <c r="K108" s="787">
        <v>21610</v>
      </c>
      <c r="L108" s="786">
        <f t="shared" si="0"/>
        <v>0</v>
      </c>
      <c r="M108" s="409"/>
    </row>
    <row r="109" spans="1:13" ht="63">
      <c r="A109" s="603"/>
      <c r="B109" s="603"/>
      <c r="C109" s="603"/>
      <c r="D109" s="603"/>
      <c r="E109" s="603" t="s">
        <v>951</v>
      </c>
      <c r="F109" s="603"/>
      <c r="G109" s="634"/>
      <c r="H109" s="603" t="s">
        <v>952</v>
      </c>
      <c r="I109" s="906"/>
      <c r="J109" s="634"/>
      <c r="K109" s="993">
        <v>21702</v>
      </c>
      <c r="L109" s="906">
        <f t="shared" si="0"/>
        <v>0</v>
      </c>
      <c r="M109" s="603"/>
    </row>
    <row r="110" spans="1:13" ht="42">
      <c r="A110" s="353" t="s">
        <v>3951</v>
      </c>
      <c r="B110" s="995" t="s">
        <v>2497</v>
      </c>
      <c r="C110" s="353" t="s">
        <v>956</v>
      </c>
      <c r="D110" s="353"/>
      <c r="E110" s="353"/>
      <c r="F110" s="353"/>
      <c r="G110" s="353"/>
      <c r="H110" s="353" t="s">
        <v>20</v>
      </c>
      <c r="I110" s="407">
        <f>SUM(I111:I115)</f>
        <v>77400</v>
      </c>
      <c r="J110" s="353"/>
      <c r="K110" s="353"/>
      <c r="L110" s="353"/>
      <c r="M110" s="373" t="s">
        <v>3012</v>
      </c>
    </row>
    <row r="111" spans="1:13" ht="86.25" customHeight="1">
      <c r="A111" s="747"/>
      <c r="B111" s="996"/>
      <c r="C111" s="997"/>
      <c r="D111" s="747" t="s">
        <v>957</v>
      </c>
      <c r="E111" s="747" t="s">
        <v>958</v>
      </c>
      <c r="F111" s="753" t="s">
        <v>959</v>
      </c>
      <c r="G111" s="753" t="s">
        <v>274</v>
      </c>
      <c r="H111" s="747" t="s">
        <v>2992</v>
      </c>
      <c r="I111" s="992">
        <v>14400</v>
      </c>
      <c r="J111" s="747" t="s">
        <v>954</v>
      </c>
      <c r="K111" s="803" t="s">
        <v>960</v>
      </c>
      <c r="L111" s="992">
        <f>I111</f>
        <v>14400</v>
      </c>
      <c r="M111" s="1059" t="s">
        <v>3008</v>
      </c>
    </row>
    <row r="112" spans="1:13" ht="252.75" customHeight="1">
      <c r="A112" s="409"/>
      <c r="B112" s="409"/>
      <c r="C112" s="409"/>
      <c r="D112" s="409" t="s">
        <v>961</v>
      </c>
      <c r="E112" s="409" t="s">
        <v>963</v>
      </c>
      <c r="F112" s="409" t="s">
        <v>840</v>
      </c>
      <c r="G112" s="409" t="s">
        <v>964</v>
      </c>
      <c r="H112" s="409" t="s">
        <v>2993</v>
      </c>
      <c r="I112" s="786">
        <v>18000</v>
      </c>
      <c r="J112" s="409" t="s">
        <v>962</v>
      </c>
      <c r="K112" s="787" t="s">
        <v>960</v>
      </c>
      <c r="L112" s="411">
        <f>I112</f>
        <v>18000</v>
      </c>
      <c r="M112" s="409"/>
    </row>
    <row r="113" spans="1:13">
      <c r="A113" s="409"/>
      <c r="B113" s="409"/>
      <c r="C113" s="409"/>
      <c r="D113" s="476"/>
      <c r="E113" s="409" t="s">
        <v>965</v>
      </c>
      <c r="F113" s="409"/>
      <c r="G113" s="409"/>
      <c r="H113" s="409"/>
      <c r="I113" s="786"/>
      <c r="J113" s="409"/>
      <c r="K113" s="409"/>
      <c r="L113" s="411"/>
      <c r="M113" s="409"/>
    </row>
    <row r="114" spans="1:13" ht="84">
      <c r="A114" s="409"/>
      <c r="B114" s="409"/>
      <c r="C114" s="409"/>
      <c r="D114" s="476"/>
      <c r="E114" s="409" t="s">
        <v>966</v>
      </c>
      <c r="F114" s="978" t="s">
        <v>959</v>
      </c>
      <c r="G114" s="978" t="s">
        <v>406</v>
      </c>
      <c r="H114" s="409" t="s">
        <v>2994</v>
      </c>
      <c r="I114" s="411">
        <v>18000</v>
      </c>
      <c r="J114" s="409" t="s">
        <v>954</v>
      </c>
      <c r="K114" s="787" t="s">
        <v>967</v>
      </c>
      <c r="L114" s="411">
        <f>I114</f>
        <v>18000</v>
      </c>
      <c r="M114" s="409"/>
    </row>
    <row r="115" spans="1:13" ht="84" customHeight="1">
      <c r="A115" s="603"/>
      <c r="B115" s="603"/>
      <c r="C115" s="603"/>
      <c r="D115" s="635"/>
      <c r="E115" s="603" t="s">
        <v>968</v>
      </c>
      <c r="F115" s="634" t="s">
        <v>832</v>
      </c>
      <c r="G115" s="634">
        <v>180</v>
      </c>
      <c r="H115" s="603" t="s">
        <v>2995</v>
      </c>
      <c r="I115" s="636">
        <v>27000</v>
      </c>
      <c r="J115" s="603" t="s">
        <v>962</v>
      </c>
      <c r="K115" s="993" t="s">
        <v>969</v>
      </c>
      <c r="L115" s="636">
        <f>I115</f>
        <v>27000</v>
      </c>
      <c r="M115" s="603"/>
    </row>
    <row r="116" spans="1:13" s="142" customFormat="1" ht="105">
      <c r="A116" s="629" t="s">
        <v>1123</v>
      </c>
      <c r="B116" s="995" t="s">
        <v>4022</v>
      </c>
      <c r="C116" s="353" t="s">
        <v>2685</v>
      </c>
      <c r="D116" s="353"/>
      <c r="E116" s="355"/>
      <c r="F116" s="353"/>
      <c r="G116" s="356"/>
      <c r="H116" s="353" t="s">
        <v>20</v>
      </c>
      <c r="I116" s="407">
        <f>SUM(I118:I121)</f>
        <v>12900</v>
      </c>
      <c r="J116" s="356"/>
      <c r="K116" s="353"/>
      <c r="L116" s="356"/>
      <c r="M116" s="353" t="s">
        <v>495</v>
      </c>
    </row>
    <row r="117" spans="1:13" ht="42">
      <c r="A117" s="747"/>
      <c r="B117" s="996"/>
      <c r="C117" s="796"/>
      <c r="D117" s="747"/>
      <c r="E117" s="1370" t="s">
        <v>853</v>
      </c>
      <c r="F117" s="747"/>
      <c r="G117" s="753"/>
      <c r="H117" s="796"/>
      <c r="I117" s="1371"/>
      <c r="J117" s="1372"/>
      <c r="K117" s="747"/>
      <c r="L117" s="753"/>
      <c r="M117" s="1060" t="s">
        <v>820</v>
      </c>
    </row>
    <row r="118" spans="1:13" ht="63">
      <c r="A118" s="409"/>
      <c r="B118" s="409"/>
      <c r="C118" s="410"/>
      <c r="D118" s="409" t="s">
        <v>2686</v>
      </c>
      <c r="E118" s="409" t="s">
        <v>2687</v>
      </c>
      <c r="F118" s="409"/>
      <c r="G118" s="978"/>
      <c r="H118" s="409"/>
      <c r="I118" s="419"/>
      <c r="J118" s="978"/>
      <c r="K118" s="478"/>
      <c r="L118" s="879" t="s">
        <v>2688</v>
      </c>
      <c r="M118" s="409" t="s">
        <v>822</v>
      </c>
    </row>
    <row r="119" spans="1:13" ht="108">
      <c r="A119" s="409"/>
      <c r="B119" s="409"/>
      <c r="C119" s="410"/>
      <c r="D119" s="409" t="s">
        <v>2689</v>
      </c>
      <c r="E119" s="409" t="s">
        <v>2690</v>
      </c>
      <c r="F119" s="994" t="s">
        <v>2691</v>
      </c>
      <c r="G119" s="978" t="s">
        <v>62</v>
      </c>
      <c r="H119" s="409" t="s">
        <v>2692</v>
      </c>
      <c r="I119" s="411">
        <v>5400</v>
      </c>
      <c r="J119" s="409"/>
      <c r="K119" s="409" t="s">
        <v>2693</v>
      </c>
      <c r="L119" s="590"/>
      <c r="M119" s="410"/>
    </row>
    <row r="120" spans="1:13" ht="86.25" customHeight="1">
      <c r="A120" s="409"/>
      <c r="B120" s="409"/>
      <c r="C120" s="410"/>
      <c r="D120" s="409"/>
      <c r="E120" s="409" t="s">
        <v>2694</v>
      </c>
      <c r="F120" s="409"/>
      <c r="G120" s="978" t="s">
        <v>406</v>
      </c>
      <c r="H120" s="409" t="s">
        <v>2695</v>
      </c>
      <c r="I120" s="411">
        <v>7500</v>
      </c>
      <c r="J120" s="409"/>
      <c r="K120" s="409"/>
      <c r="L120" s="590"/>
      <c r="M120" s="410"/>
    </row>
    <row r="121" spans="1:13" ht="63">
      <c r="A121" s="603"/>
      <c r="B121" s="603"/>
      <c r="C121" s="1373"/>
      <c r="D121" s="603"/>
      <c r="E121" s="635" t="s">
        <v>2696</v>
      </c>
      <c r="F121" s="603" t="s">
        <v>2697</v>
      </c>
      <c r="G121" s="634"/>
      <c r="H121" s="603" t="s">
        <v>599</v>
      </c>
      <c r="I121" s="636"/>
      <c r="J121" s="603"/>
      <c r="K121" s="603"/>
      <c r="L121" s="634"/>
      <c r="M121" s="1373"/>
    </row>
    <row r="122" spans="1:13" s="143" customFormat="1" ht="84">
      <c r="A122" s="629" t="s">
        <v>1123</v>
      </c>
      <c r="B122" s="995" t="s">
        <v>2498</v>
      </c>
      <c r="C122" s="353" t="s">
        <v>2499</v>
      </c>
      <c r="D122" s="353"/>
      <c r="E122" s="355"/>
      <c r="F122" s="353"/>
      <c r="G122" s="356"/>
      <c r="H122" s="353" t="s">
        <v>20</v>
      </c>
      <c r="I122" s="407">
        <f>SUM(I123:I141)</f>
        <v>15900</v>
      </c>
      <c r="J122" s="356"/>
      <c r="K122" s="356"/>
      <c r="L122" s="356"/>
      <c r="M122" s="353" t="s">
        <v>495</v>
      </c>
    </row>
    <row r="123" spans="1:13" ht="42">
      <c r="A123" s="747"/>
      <c r="B123" s="996"/>
      <c r="C123" s="796"/>
      <c r="D123" s="747" t="s">
        <v>2698</v>
      </c>
      <c r="E123" s="1370" t="s">
        <v>6</v>
      </c>
      <c r="F123" s="747"/>
      <c r="G123" s="753"/>
      <c r="H123" s="796"/>
      <c r="I123" s="1371"/>
      <c r="J123" s="753"/>
      <c r="K123" s="753"/>
      <c r="L123" s="753"/>
      <c r="M123" s="1374" t="s">
        <v>820</v>
      </c>
    </row>
    <row r="124" spans="1:13" ht="42">
      <c r="A124" s="409"/>
      <c r="B124" s="409"/>
      <c r="C124" s="410"/>
      <c r="D124" s="409" t="s">
        <v>855</v>
      </c>
      <c r="E124" s="409" t="s">
        <v>856</v>
      </c>
      <c r="F124" s="409"/>
      <c r="G124" s="978"/>
      <c r="H124" s="409" t="s">
        <v>857</v>
      </c>
      <c r="I124" s="411">
        <v>1500</v>
      </c>
      <c r="J124" s="409"/>
      <c r="K124" s="409"/>
      <c r="L124" s="409"/>
      <c r="M124" s="409" t="s">
        <v>822</v>
      </c>
    </row>
    <row r="125" spans="1:13" ht="42">
      <c r="A125" s="409"/>
      <c r="B125" s="409"/>
      <c r="C125" s="410"/>
      <c r="D125" s="409" t="s">
        <v>4182</v>
      </c>
      <c r="E125" s="409" t="s">
        <v>4181</v>
      </c>
      <c r="F125" s="409"/>
      <c r="G125" s="978"/>
      <c r="H125" s="409" t="s">
        <v>858</v>
      </c>
      <c r="I125" s="590"/>
      <c r="J125" s="409"/>
      <c r="K125" s="409"/>
      <c r="L125" s="409"/>
      <c r="M125" s="410"/>
    </row>
    <row r="126" spans="1:13" ht="42">
      <c r="A126" s="409"/>
      <c r="B126" s="409"/>
      <c r="C126" s="410"/>
      <c r="D126" s="409"/>
      <c r="E126" s="409"/>
      <c r="F126" s="409"/>
      <c r="G126" s="978"/>
      <c r="H126" s="409" t="s">
        <v>2699</v>
      </c>
      <c r="I126" s="411"/>
      <c r="J126" s="409"/>
      <c r="K126" s="409"/>
      <c r="L126" s="409"/>
      <c r="M126" s="410"/>
    </row>
    <row r="127" spans="1:13" ht="105">
      <c r="A127" s="409"/>
      <c r="B127" s="409"/>
      <c r="C127" s="410"/>
      <c r="D127" s="409" t="s">
        <v>2700</v>
      </c>
      <c r="E127" s="476" t="s">
        <v>2701</v>
      </c>
      <c r="F127" s="409" t="s">
        <v>2702</v>
      </c>
      <c r="G127" s="978" t="s">
        <v>394</v>
      </c>
      <c r="H127" s="409" t="s">
        <v>2703</v>
      </c>
      <c r="I127" s="411">
        <v>10800</v>
      </c>
      <c r="J127" s="409"/>
      <c r="K127" s="409"/>
      <c r="L127" s="409"/>
      <c r="M127" s="409"/>
    </row>
    <row r="128" spans="1:13" ht="42">
      <c r="A128" s="409"/>
      <c r="B128" s="409"/>
      <c r="C128" s="410"/>
      <c r="D128" s="409" t="s">
        <v>860</v>
      </c>
      <c r="E128" s="409" t="s">
        <v>2704</v>
      </c>
      <c r="F128" s="409"/>
      <c r="G128" s="978"/>
      <c r="H128" s="409" t="s">
        <v>2705</v>
      </c>
      <c r="I128" s="411">
        <v>3600</v>
      </c>
      <c r="J128" s="409"/>
      <c r="K128" s="409"/>
      <c r="L128" s="409"/>
      <c r="M128" s="409"/>
    </row>
    <row r="129" spans="1:13" ht="42">
      <c r="A129" s="409"/>
      <c r="B129" s="409"/>
      <c r="C129" s="410"/>
      <c r="D129" s="409" t="s">
        <v>861</v>
      </c>
      <c r="E129" s="409" t="s">
        <v>2706</v>
      </c>
      <c r="F129" s="409"/>
      <c r="G129" s="978"/>
      <c r="H129" s="409"/>
      <c r="I129" s="411"/>
      <c r="J129" s="409"/>
      <c r="K129" s="409"/>
      <c r="L129" s="409"/>
      <c r="M129" s="409"/>
    </row>
    <row r="130" spans="1:13">
      <c r="A130" s="409"/>
      <c r="B130" s="409"/>
      <c r="C130" s="409"/>
      <c r="D130" s="409"/>
      <c r="E130" s="473" t="s">
        <v>11</v>
      </c>
      <c r="F130" s="409"/>
      <c r="G130" s="978"/>
      <c r="H130" s="476"/>
      <c r="I130" s="411"/>
      <c r="J130" s="409"/>
      <c r="K130" s="409"/>
      <c r="L130" s="409"/>
      <c r="M130" s="409"/>
    </row>
    <row r="131" spans="1:13" ht="42">
      <c r="A131" s="409"/>
      <c r="B131" s="409"/>
      <c r="C131" s="409"/>
      <c r="D131" s="409"/>
      <c r="E131" s="409" t="s">
        <v>864</v>
      </c>
      <c r="F131" s="409" t="s">
        <v>304</v>
      </c>
      <c r="G131" s="978">
        <v>4</v>
      </c>
      <c r="H131" s="476"/>
      <c r="I131" s="411"/>
      <c r="J131" s="409"/>
      <c r="K131" s="409"/>
      <c r="L131" s="409"/>
      <c r="M131" s="409"/>
    </row>
    <row r="132" spans="1:13" ht="42">
      <c r="A132" s="409"/>
      <c r="B132" s="409"/>
      <c r="C132" s="409"/>
      <c r="D132" s="409"/>
      <c r="E132" s="409" t="s">
        <v>865</v>
      </c>
      <c r="F132" s="409"/>
      <c r="G132" s="978"/>
      <c r="H132" s="476"/>
      <c r="I132" s="411"/>
      <c r="J132" s="409"/>
      <c r="K132" s="409"/>
      <c r="L132" s="409"/>
      <c r="M132" s="409"/>
    </row>
    <row r="133" spans="1:13" ht="42">
      <c r="A133" s="409"/>
      <c r="B133" s="409"/>
      <c r="C133" s="409"/>
      <c r="D133" s="409"/>
      <c r="E133" s="409" t="s">
        <v>866</v>
      </c>
      <c r="F133" s="409"/>
      <c r="G133" s="978"/>
      <c r="H133" s="476"/>
      <c r="I133" s="411"/>
      <c r="J133" s="409"/>
      <c r="K133" s="409"/>
      <c r="L133" s="409"/>
      <c r="M133" s="409"/>
    </row>
    <row r="134" spans="1:13" ht="42">
      <c r="A134" s="409"/>
      <c r="B134" s="409"/>
      <c r="C134" s="409"/>
      <c r="D134" s="409"/>
      <c r="E134" s="409" t="s">
        <v>867</v>
      </c>
      <c r="F134" s="409"/>
      <c r="G134" s="978"/>
      <c r="H134" s="476"/>
      <c r="I134" s="411"/>
      <c r="J134" s="409"/>
      <c r="K134" s="409"/>
      <c r="L134" s="409"/>
      <c r="M134" s="409"/>
    </row>
    <row r="135" spans="1:13" ht="42">
      <c r="A135" s="409"/>
      <c r="B135" s="409"/>
      <c r="C135" s="409"/>
      <c r="D135" s="409"/>
      <c r="E135" s="409" t="s">
        <v>868</v>
      </c>
      <c r="F135" s="409" t="s">
        <v>862</v>
      </c>
      <c r="G135" s="978">
        <v>2</v>
      </c>
      <c r="H135" s="476"/>
      <c r="I135" s="411"/>
      <c r="J135" s="409"/>
      <c r="K135" s="409"/>
      <c r="L135" s="409"/>
      <c r="M135" s="409"/>
    </row>
    <row r="136" spans="1:13">
      <c r="A136" s="409"/>
      <c r="B136" s="409"/>
      <c r="C136" s="409"/>
      <c r="D136" s="409"/>
      <c r="E136" s="409" t="s">
        <v>869</v>
      </c>
      <c r="F136" s="409" t="s">
        <v>863</v>
      </c>
      <c r="G136" s="978">
        <v>2</v>
      </c>
      <c r="H136" s="409"/>
      <c r="I136" s="1298"/>
      <c r="J136" s="409"/>
      <c r="K136" s="409"/>
      <c r="L136" s="409"/>
      <c r="M136" s="409"/>
    </row>
    <row r="137" spans="1:13">
      <c r="A137" s="409"/>
      <c r="B137" s="409"/>
      <c r="C137" s="409"/>
      <c r="D137" s="409"/>
      <c r="E137" s="473" t="s">
        <v>7</v>
      </c>
      <c r="F137" s="409"/>
      <c r="G137" s="978"/>
      <c r="H137" s="410"/>
      <c r="I137" s="419"/>
      <c r="J137" s="409"/>
      <c r="K137" s="409"/>
      <c r="L137" s="409"/>
      <c r="M137" s="409"/>
    </row>
    <row r="138" spans="1:13" ht="63">
      <c r="A138" s="409"/>
      <c r="B138" s="409"/>
      <c r="C138" s="409"/>
      <c r="D138" s="409"/>
      <c r="E138" s="409" t="s">
        <v>2707</v>
      </c>
      <c r="F138" s="409" t="s">
        <v>304</v>
      </c>
      <c r="G138" s="978">
        <v>5</v>
      </c>
      <c r="H138" s="409"/>
      <c r="I138" s="411"/>
      <c r="J138" s="409"/>
      <c r="K138" s="409"/>
      <c r="L138" s="409"/>
      <c r="M138" s="409"/>
    </row>
    <row r="139" spans="1:13" ht="42">
      <c r="A139" s="409"/>
      <c r="B139" s="409"/>
      <c r="C139" s="409"/>
      <c r="D139" s="409"/>
      <c r="E139" s="409" t="s">
        <v>870</v>
      </c>
      <c r="F139" s="409"/>
      <c r="G139" s="978" t="s">
        <v>832</v>
      </c>
      <c r="H139" s="409"/>
      <c r="I139" s="411"/>
      <c r="J139" s="409"/>
      <c r="K139" s="409"/>
      <c r="L139" s="409"/>
      <c r="M139" s="409"/>
    </row>
    <row r="140" spans="1:13" ht="42">
      <c r="A140" s="409"/>
      <c r="B140" s="409"/>
      <c r="C140" s="409"/>
      <c r="D140" s="409"/>
      <c r="E140" s="409" t="s">
        <v>866</v>
      </c>
      <c r="F140" s="409"/>
      <c r="G140" s="978"/>
      <c r="H140" s="409"/>
      <c r="I140" s="411"/>
      <c r="J140" s="409"/>
      <c r="K140" s="409"/>
      <c r="L140" s="409"/>
      <c r="M140" s="409"/>
    </row>
    <row r="141" spans="1:13" ht="42">
      <c r="A141" s="603"/>
      <c r="B141" s="603"/>
      <c r="C141" s="603"/>
      <c r="D141" s="603"/>
      <c r="E141" s="603" t="s">
        <v>867</v>
      </c>
      <c r="F141" s="603" t="s">
        <v>629</v>
      </c>
      <c r="G141" s="634">
        <v>5</v>
      </c>
      <c r="H141" s="603"/>
      <c r="I141" s="636"/>
      <c r="J141" s="603"/>
      <c r="K141" s="603"/>
      <c r="L141" s="603"/>
      <c r="M141" s="603"/>
    </row>
    <row r="142" spans="1:13" s="142" customFormat="1" ht="105">
      <c r="A142" s="629" t="s">
        <v>1123</v>
      </c>
      <c r="B142" s="995" t="s">
        <v>2501</v>
      </c>
      <c r="C142" s="353" t="s">
        <v>2500</v>
      </c>
      <c r="D142" s="353"/>
      <c r="E142" s="355" t="s">
        <v>6</v>
      </c>
      <c r="F142" s="353"/>
      <c r="G142" s="356"/>
      <c r="H142" s="353" t="s">
        <v>20</v>
      </c>
      <c r="I142" s="407">
        <v>0</v>
      </c>
      <c r="J142" s="356"/>
      <c r="K142" s="356" t="s">
        <v>3015</v>
      </c>
      <c r="L142" s="356"/>
      <c r="M142" s="353" t="s">
        <v>4051</v>
      </c>
    </row>
    <row r="143" spans="1:13" s="142" customFormat="1" ht="63">
      <c r="A143" s="1375"/>
      <c r="B143" s="996"/>
      <c r="C143" s="1375"/>
      <c r="D143" s="1375"/>
      <c r="E143" s="1376" t="s">
        <v>6</v>
      </c>
      <c r="F143" s="1375"/>
      <c r="G143" s="1377"/>
      <c r="H143" s="1375"/>
      <c r="I143" s="1378"/>
      <c r="J143" s="1377"/>
      <c r="K143" s="1377"/>
      <c r="L143" s="1377"/>
      <c r="M143" s="1060" t="s">
        <v>2502</v>
      </c>
    </row>
    <row r="144" spans="1:13" ht="63">
      <c r="A144" s="409"/>
      <c r="B144" s="409"/>
      <c r="C144" s="409"/>
      <c r="D144" s="409" t="s">
        <v>871</v>
      </c>
      <c r="E144" s="409" t="s">
        <v>3548</v>
      </c>
      <c r="F144" s="409" t="s">
        <v>3549</v>
      </c>
      <c r="G144" s="978">
        <v>5</v>
      </c>
      <c r="H144" s="409"/>
      <c r="I144" s="411">
        <v>0</v>
      </c>
      <c r="J144" s="409"/>
      <c r="K144" s="409"/>
      <c r="L144" s="409"/>
      <c r="M144" s="472"/>
    </row>
    <row r="145" spans="1:13">
      <c r="A145" s="409"/>
      <c r="B145" s="409"/>
      <c r="C145" s="409"/>
      <c r="D145" s="409" t="s">
        <v>872</v>
      </c>
      <c r="E145" s="409" t="s">
        <v>873</v>
      </c>
      <c r="F145" s="409"/>
      <c r="G145" s="978"/>
      <c r="H145" s="409"/>
      <c r="I145" s="590"/>
      <c r="J145" s="409"/>
      <c r="K145" s="409"/>
      <c r="L145" s="409"/>
      <c r="M145" s="410"/>
    </row>
    <row r="146" spans="1:13" ht="24" customHeight="1">
      <c r="A146" s="409"/>
      <c r="B146" s="409"/>
      <c r="C146" s="409"/>
      <c r="D146" s="409" t="s">
        <v>4183</v>
      </c>
      <c r="E146" s="409" t="s">
        <v>875</v>
      </c>
      <c r="F146" s="409" t="s">
        <v>876</v>
      </c>
      <c r="G146" s="978"/>
      <c r="H146" s="409"/>
      <c r="I146" s="411"/>
      <c r="J146" s="409"/>
      <c r="K146" s="409"/>
      <c r="L146" s="409"/>
      <c r="M146" s="410"/>
    </row>
    <row r="147" spans="1:13">
      <c r="A147" s="409"/>
      <c r="B147" s="409"/>
      <c r="C147" s="409"/>
      <c r="D147" s="409"/>
      <c r="E147" s="409" t="s">
        <v>877</v>
      </c>
      <c r="F147" s="409" t="s">
        <v>878</v>
      </c>
      <c r="G147" s="978"/>
      <c r="H147" s="409"/>
      <c r="I147" s="411"/>
      <c r="J147" s="409"/>
      <c r="K147" s="409"/>
      <c r="L147" s="409"/>
      <c r="M147" s="409"/>
    </row>
    <row r="148" spans="1:13">
      <c r="A148" s="409"/>
      <c r="B148" s="409"/>
      <c r="C148" s="409"/>
      <c r="D148" s="409"/>
      <c r="E148" s="409"/>
      <c r="F148" s="409" t="s">
        <v>879</v>
      </c>
      <c r="G148" s="978"/>
      <c r="H148" s="409"/>
      <c r="I148" s="419"/>
      <c r="J148" s="409"/>
      <c r="K148" s="409"/>
      <c r="L148" s="409"/>
      <c r="M148" s="409"/>
    </row>
    <row r="149" spans="1:13">
      <c r="A149" s="409"/>
      <c r="B149" s="409"/>
      <c r="C149" s="410"/>
      <c r="D149" s="409" t="s">
        <v>880</v>
      </c>
      <c r="E149" s="409" t="s">
        <v>881</v>
      </c>
      <c r="F149" s="476" t="s">
        <v>882</v>
      </c>
      <c r="G149" s="978">
        <v>200</v>
      </c>
      <c r="H149" s="409"/>
      <c r="I149" s="411">
        <v>0</v>
      </c>
      <c r="J149" s="409" t="s">
        <v>3550</v>
      </c>
      <c r="K149" s="409"/>
      <c r="L149" s="409"/>
      <c r="M149" s="409"/>
    </row>
    <row r="150" spans="1:13">
      <c r="A150" s="409"/>
      <c r="B150" s="409"/>
      <c r="C150" s="410"/>
      <c r="D150" s="409" t="s">
        <v>883</v>
      </c>
      <c r="E150" s="409" t="s">
        <v>884</v>
      </c>
      <c r="F150" s="409" t="s">
        <v>885</v>
      </c>
      <c r="G150" s="978"/>
      <c r="H150" s="409"/>
      <c r="I150" s="411"/>
      <c r="J150" s="409" t="s">
        <v>3551</v>
      </c>
      <c r="K150" s="409"/>
      <c r="L150" s="409"/>
      <c r="M150" s="409"/>
    </row>
    <row r="151" spans="1:13">
      <c r="A151" s="409"/>
      <c r="B151" s="409"/>
      <c r="C151" s="410"/>
      <c r="D151" s="409" t="s">
        <v>887</v>
      </c>
      <c r="E151" s="409" t="s">
        <v>888</v>
      </c>
      <c r="F151" s="409"/>
      <c r="G151" s="978"/>
      <c r="H151" s="409"/>
      <c r="I151" s="411"/>
      <c r="J151" s="409" t="s">
        <v>878</v>
      </c>
      <c r="K151" s="409"/>
      <c r="L151" s="409"/>
      <c r="M151" s="409"/>
    </row>
    <row r="152" spans="1:13">
      <c r="A152" s="409"/>
      <c r="B152" s="409"/>
      <c r="C152" s="410"/>
      <c r="D152" s="409" t="s">
        <v>889</v>
      </c>
      <c r="E152" s="409" t="s">
        <v>890</v>
      </c>
      <c r="F152" s="409"/>
      <c r="G152" s="978"/>
      <c r="H152" s="409"/>
      <c r="I152" s="411">
        <v>0</v>
      </c>
      <c r="J152" s="409" t="s">
        <v>879</v>
      </c>
      <c r="K152" s="409"/>
      <c r="L152" s="409"/>
      <c r="M152" s="409"/>
    </row>
    <row r="153" spans="1:13">
      <c r="A153" s="409"/>
      <c r="B153" s="409"/>
      <c r="C153" s="410"/>
      <c r="D153" s="409" t="s">
        <v>874</v>
      </c>
      <c r="E153" s="473"/>
      <c r="F153" s="409"/>
      <c r="G153" s="978"/>
      <c r="H153" s="409"/>
      <c r="I153" s="411"/>
      <c r="J153" s="409"/>
      <c r="K153" s="409"/>
      <c r="L153" s="409"/>
      <c r="M153" s="409"/>
    </row>
    <row r="154" spans="1:13">
      <c r="A154" s="409"/>
      <c r="B154" s="409"/>
      <c r="C154" s="409"/>
      <c r="D154" s="409"/>
      <c r="E154" s="473" t="s">
        <v>11</v>
      </c>
      <c r="F154" s="409"/>
      <c r="G154" s="978"/>
      <c r="H154" s="476"/>
      <c r="I154" s="411"/>
      <c r="J154" s="409"/>
      <c r="K154" s="409"/>
      <c r="L154" s="409"/>
      <c r="M154" s="409"/>
    </row>
    <row r="155" spans="1:13" ht="42">
      <c r="A155" s="409"/>
      <c r="B155" s="409"/>
      <c r="C155" s="409"/>
      <c r="D155" s="409"/>
      <c r="E155" s="409" t="s">
        <v>864</v>
      </c>
      <c r="F155" s="409" t="s">
        <v>304</v>
      </c>
      <c r="G155" s="978">
        <v>47</v>
      </c>
      <c r="H155" s="476"/>
      <c r="I155" s="411"/>
      <c r="J155" s="409"/>
      <c r="K155" s="409"/>
      <c r="L155" s="409"/>
      <c r="M155" s="409"/>
    </row>
    <row r="156" spans="1:13" ht="45" customHeight="1">
      <c r="A156" s="409"/>
      <c r="B156" s="409"/>
      <c r="C156" s="409"/>
      <c r="D156" s="409"/>
      <c r="E156" s="409" t="s">
        <v>891</v>
      </c>
      <c r="F156" s="409" t="s">
        <v>862</v>
      </c>
      <c r="G156" s="978">
        <v>2</v>
      </c>
      <c r="H156" s="476"/>
      <c r="I156" s="411"/>
      <c r="J156" s="409"/>
      <c r="K156" s="409"/>
      <c r="L156" s="409"/>
      <c r="M156" s="409"/>
    </row>
    <row r="157" spans="1:13" ht="42">
      <c r="A157" s="409"/>
      <c r="B157" s="409"/>
      <c r="C157" s="409"/>
      <c r="D157" s="409"/>
      <c r="E157" s="409" t="s">
        <v>892</v>
      </c>
      <c r="F157" s="409" t="s">
        <v>863</v>
      </c>
      <c r="G157" s="978">
        <v>6</v>
      </c>
      <c r="H157" s="476"/>
      <c r="I157" s="411"/>
      <c r="J157" s="409"/>
      <c r="K157" s="409"/>
      <c r="L157" s="409"/>
      <c r="M157" s="409"/>
    </row>
    <row r="158" spans="1:13">
      <c r="A158" s="409"/>
      <c r="B158" s="409"/>
      <c r="C158" s="409"/>
      <c r="D158" s="409"/>
      <c r="E158" s="409" t="s">
        <v>893</v>
      </c>
      <c r="F158" s="409"/>
      <c r="G158" s="978"/>
      <c r="H158" s="476"/>
      <c r="I158" s="411"/>
      <c r="J158" s="409"/>
      <c r="K158" s="409"/>
      <c r="L158" s="409"/>
      <c r="M158" s="409"/>
    </row>
    <row r="159" spans="1:13">
      <c r="A159" s="409"/>
      <c r="B159" s="409"/>
      <c r="C159" s="409"/>
      <c r="D159" s="409"/>
      <c r="E159" s="975" t="s">
        <v>894</v>
      </c>
      <c r="F159" s="409"/>
      <c r="G159" s="409"/>
      <c r="H159" s="476"/>
      <c r="I159" s="411"/>
      <c r="J159" s="409"/>
      <c r="K159" s="409"/>
      <c r="L159" s="409"/>
      <c r="M159" s="409"/>
    </row>
    <row r="160" spans="1:13">
      <c r="A160" s="409"/>
      <c r="B160" s="409"/>
      <c r="C160" s="409"/>
      <c r="D160" s="409"/>
      <c r="E160" s="975" t="s">
        <v>895</v>
      </c>
      <c r="F160" s="409"/>
      <c r="G160" s="409"/>
      <c r="H160" s="409"/>
      <c r="I160" s="1298"/>
      <c r="J160" s="409"/>
      <c r="K160" s="409"/>
      <c r="L160" s="409"/>
      <c r="M160" s="409"/>
    </row>
    <row r="161" spans="1:13">
      <c r="A161" s="409"/>
      <c r="B161" s="409"/>
      <c r="C161" s="409"/>
      <c r="D161" s="409"/>
      <c r="E161" s="409" t="s">
        <v>896</v>
      </c>
      <c r="F161" s="409"/>
      <c r="G161" s="978"/>
      <c r="H161" s="476"/>
      <c r="I161" s="411"/>
      <c r="J161" s="409"/>
      <c r="K161" s="409"/>
      <c r="L161" s="409"/>
      <c r="M161" s="409"/>
    </row>
    <row r="162" spans="1:13">
      <c r="A162" s="409"/>
      <c r="B162" s="409"/>
      <c r="C162" s="409"/>
      <c r="D162" s="409"/>
      <c r="E162" s="473" t="s">
        <v>7</v>
      </c>
      <c r="F162" s="409"/>
      <c r="G162" s="978"/>
      <c r="H162" s="410"/>
      <c r="I162" s="419"/>
      <c r="J162" s="409"/>
      <c r="K162" s="409"/>
      <c r="L162" s="409"/>
      <c r="M162" s="409"/>
    </row>
    <row r="163" spans="1:13" ht="42">
      <c r="A163" s="409"/>
      <c r="B163" s="409"/>
      <c r="C163" s="409"/>
      <c r="D163" s="409"/>
      <c r="E163" s="409" t="s">
        <v>897</v>
      </c>
      <c r="F163" s="409" t="s">
        <v>304</v>
      </c>
      <c r="G163" s="978">
        <v>47</v>
      </c>
      <c r="H163" s="409"/>
      <c r="I163" s="411"/>
      <c r="J163" s="409"/>
      <c r="K163" s="409"/>
      <c r="L163" s="409"/>
      <c r="M163" s="409"/>
    </row>
    <row r="164" spans="1:13" ht="42">
      <c r="A164" s="409"/>
      <c r="B164" s="409"/>
      <c r="C164" s="409"/>
      <c r="D164" s="409"/>
      <c r="E164" s="409" t="s">
        <v>898</v>
      </c>
      <c r="F164" s="409" t="s">
        <v>862</v>
      </c>
      <c r="G164" s="978">
        <v>2</v>
      </c>
      <c r="H164" s="409"/>
      <c r="I164" s="411"/>
      <c r="J164" s="409"/>
      <c r="K164" s="409"/>
      <c r="L164" s="409"/>
      <c r="M164" s="409"/>
    </row>
    <row r="165" spans="1:13">
      <c r="A165" s="409"/>
      <c r="B165" s="409"/>
      <c r="C165" s="409"/>
      <c r="D165" s="409"/>
      <c r="E165" s="409" t="s">
        <v>899</v>
      </c>
      <c r="F165" s="409" t="s">
        <v>863</v>
      </c>
      <c r="G165" s="978">
        <v>6</v>
      </c>
      <c r="H165" s="409"/>
      <c r="I165" s="411"/>
      <c r="J165" s="409"/>
      <c r="K165" s="409"/>
      <c r="L165" s="409"/>
      <c r="M165" s="409"/>
    </row>
    <row r="166" spans="1:13">
      <c r="A166" s="409"/>
      <c r="B166" s="409"/>
      <c r="C166" s="409"/>
      <c r="D166" s="409"/>
      <c r="E166" s="409" t="s">
        <v>711</v>
      </c>
      <c r="F166" s="409"/>
      <c r="G166" s="978"/>
      <c r="H166" s="409"/>
      <c r="I166" s="411"/>
      <c r="J166" s="409"/>
      <c r="K166" s="409"/>
      <c r="L166" s="409"/>
      <c r="M166" s="409"/>
    </row>
    <row r="167" spans="1:13">
      <c r="A167" s="409"/>
      <c r="B167" s="409"/>
      <c r="C167" s="409"/>
      <c r="D167" s="409"/>
      <c r="E167" s="409" t="s">
        <v>859</v>
      </c>
      <c r="F167" s="409"/>
      <c r="G167" s="978"/>
      <c r="H167" s="409"/>
      <c r="I167" s="411"/>
      <c r="J167" s="409"/>
      <c r="K167" s="409"/>
      <c r="L167" s="409"/>
      <c r="M167" s="409"/>
    </row>
    <row r="168" spans="1:13" ht="63">
      <c r="A168" s="603"/>
      <c r="B168" s="603"/>
      <c r="C168" s="603"/>
      <c r="D168" s="603"/>
      <c r="E168" s="1379" t="s">
        <v>900</v>
      </c>
      <c r="F168" s="603" t="s">
        <v>742</v>
      </c>
      <c r="G168" s="634">
        <v>187</v>
      </c>
      <c r="H168" s="603"/>
      <c r="I168" s="636"/>
      <c r="J168" s="603"/>
      <c r="K168" s="603"/>
      <c r="L168" s="603"/>
      <c r="M168" s="603"/>
    </row>
    <row r="169" spans="1:13" s="143" customFormat="1" ht="105.75" customHeight="1">
      <c r="A169" s="629" t="s">
        <v>1123</v>
      </c>
      <c r="B169" s="995" t="s">
        <v>2504</v>
      </c>
      <c r="C169" s="425" t="s">
        <v>2503</v>
      </c>
      <c r="D169" s="425"/>
      <c r="E169" s="426"/>
      <c r="F169" s="425"/>
      <c r="G169" s="425"/>
      <c r="H169" s="1380" t="s">
        <v>20</v>
      </c>
      <c r="I169" s="425">
        <f>SUM(I170:I195)</f>
        <v>39200</v>
      </c>
      <c r="J169" s="425"/>
      <c r="K169" s="1122"/>
      <c r="L169" s="1369"/>
      <c r="M169" s="353" t="s">
        <v>4051</v>
      </c>
    </row>
    <row r="170" spans="1:13" ht="63">
      <c r="A170" s="1381"/>
      <c r="B170" s="1381"/>
      <c r="C170" s="1382"/>
      <c r="D170" s="1381" t="s">
        <v>652</v>
      </c>
      <c r="E170" s="1383" t="s">
        <v>6</v>
      </c>
      <c r="F170" s="1381"/>
      <c r="G170" s="1381"/>
      <c r="H170" s="1384"/>
      <c r="I170" s="1381"/>
      <c r="J170" s="1381"/>
      <c r="K170" s="1385"/>
      <c r="L170" s="1386"/>
      <c r="M170" s="1060" t="s">
        <v>2502</v>
      </c>
    </row>
    <row r="171" spans="1:13" ht="42">
      <c r="A171" s="1387"/>
      <c r="B171" s="1387"/>
      <c r="C171" s="1388"/>
      <c r="D171" s="1387" t="s">
        <v>653</v>
      </c>
      <c r="E171" s="1387" t="s">
        <v>654</v>
      </c>
      <c r="F171" s="1387"/>
      <c r="G171" s="1387"/>
      <c r="H171" s="1389"/>
      <c r="I171" s="1390"/>
      <c r="J171" s="1387"/>
      <c r="K171" s="1391"/>
      <c r="L171" s="1392"/>
      <c r="M171" s="1387"/>
    </row>
    <row r="172" spans="1:13">
      <c r="A172" s="1387"/>
      <c r="B172" s="1387"/>
      <c r="C172" s="1388"/>
      <c r="D172" s="1387" t="s">
        <v>655</v>
      </c>
      <c r="E172" s="1387" t="s">
        <v>656</v>
      </c>
      <c r="F172" s="1387"/>
      <c r="G172" s="1387"/>
      <c r="H172" s="1389"/>
      <c r="I172" s="1387"/>
      <c r="J172" s="1387"/>
      <c r="K172" s="1391"/>
      <c r="L172" s="1392"/>
      <c r="M172" s="1387"/>
    </row>
    <row r="173" spans="1:13">
      <c r="A173" s="1387"/>
      <c r="B173" s="1387"/>
      <c r="C173" s="1388"/>
      <c r="D173" s="1387" t="s">
        <v>657</v>
      </c>
      <c r="E173" s="1387" t="s">
        <v>658</v>
      </c>
      <c r="F173" s="1387"/>
      <c r="G173" s="1387"/>
      <c r="H173" s="1389"/>
      <c r="I173" s="1387"/>
      <c r="J173" s="1387"/>
      <c r="K173" s="1391"/>
      <c r="L173" s="1392"/>
      <c r="M173" s="1387"/>
    </row>
    <row r="174" spans="1:13" ht="42">
      <c r="A174" s="1387"/>
      <c r="B174" s="1387"/>
      <c r="C174" s="1388"/>
      <c r="D174" s="1387" t="s">
        <v>660</v>
      </c>
      <c r="E174" s="1387" t="s">
        <v>661</v>
      </c>
      <c r="F174" s="1387"/>
      <c r="G174" s="1387"/>
      <c r="H174" s="1389"/>
      <c r="I174" s="1387"/>
      <c r="J174" s="1387"/>
      <c r="K174" s="1391"/>
      <c r="L174" s="1392"/>
      <c r="M174" s="1387"/>
    </row>
    <row r="175" spans="1:13" ht="42">
      <c r="A175" s="1387"/>
      <c r="B175" s="1387"/>
      <c r="C175" s="1388"/>
      <c r="D175" s="1387" t="s">
        <v>662</v>
      </c>
      <c r="E175" s="1387" t="s">
        <v>663</v>
      </c>
      <c r="F175" s="1387"/>
      <c r="G175" s="1387"/>
      <c r="H175" s="1389"/>
      <c r="I175" s="1387"/>
      <c r="J175" s="1387"/>
      <c r="K175" s="1391"/>
      <c r="L175" s="1392"/>
      <c r="M175" s="1387"/>
    </row>
    <row r="176" spans="1:13" ht="42">
      <c r="A176" s="1387"/>
      <c r="B176" s="1387"/>
      <c r="C176" s="1387"/>
      <c r="D176" s="1387" t="s">
        <v>664</v>
      </c>
      <c r="E176" s="1387" t="s">
        <v>665</v>
      </c>
      <c r="F176" s="1387"/>
      <c r="G176" s="1387" t="s">
        <v>274</v>
      </c>
      <c r="H176" s="1389" t="s">
        <v>666</v>
      </c>
      <c r="I176" s="1390">
        <v>5000</v>
      </c>
      <c r="J176" s="1387"/>
      <c r="K176" s="1391"/>
      <c r="L176" s="1392"/>
      <c r="M176" s="1387"/>
    </row>
    <row r="177" spans="1:13">
      <c r="A177" s="1387"/>
      <c r="B177" s="1387"/>
      <c r="C177" s="1387"/>
      <c r="D177" s="1387" t="s">
        <v>667</v>
      </c>
      <c r="E177" s="1387" t="s">
        <v>668</v>
      </c>
      <c r="F177" s="1387"/>
      <c r="G177" s="1387"/>
      <c r="H177" s="1389"/>
      <c r="I177" s="1390"/>
      <c r="J177" s="1387"/>
      <c r="K177" s="1391"/>
      <c r="L177" s="1392"/>
      <c r="M177" s="1387"/>
    </row>
    <row r="178" spans="1:13" ht="42">
      <c r="A178" s="1387"/>
      <c r="B178" s="1387"/>
      <c r="C178" s="1387"/>
      <c r="D178" s="1387" t="s">
        <v>669</v>
      </c>
      <c r="E178" s="1387" t="s">
        <v>340</v>
      </c>
      <c r="F178" s="1387"/>
      <c r="G178" s="1387"/>
      <c r="H178" s="1389"/>
      <c r="I178" s="1390"/>
      <c r="J178" s="1387"/>
      <c r="K178" s="1391"/>
      <c r="L178" s="1392"/>
      <c r="M178" s="1387"/>
    </row>
    <row r="179" spans="1:13">
      <c r="A179" s="1387"/>
      <c r="B179" s="1387"/>
      <c r="C179" s="1387"/>
      <c r="D179" s="1387" t="s">
        <v>670</v>
      </c>
      <c r="E179" s="1387" t="s">
        <v>671</v>
      </c>
      <c r="F179" s="1387"/>
      <c r="G179" s="1387"/>
      <c r="H179" s="1389"/>
      <c r="I179" s="1387"/>
      <c r="J179" s="1387"/>
      <c r="K179" s="1391"/>
      <c r="L179" s="1392"/>
      <c r="M179" s="1387"/>
    </row>
    <row r="180" spans="1:13">
      <c r="A180" s="1387"/>
      <c r="B180" s="1387"/>
      <c r="C180" s="1387"/>
      <c r="D180" s="1387" t="s">
        <v>672</v>
      </c>
      <c r="E180" s="1387" t="s">
        <v>280</v>
      </c>
      <c r="F180" s="1387"/>
      <c r="G180" s="1387"/>
      <c r="H180" s="1389"/>
      <c r="I180" s="1387"/>
      <c r="J180" s="1387"/>
      <c r="K180" s="1391"/>
      <c r="L180" s="1392"/>
      <c r="M180" s="1387"/>
    </row>
    <row r="181" spans="1:13" ht="42">
      <c r="A181" s="1387"/>
      <c r="B181" s="1387"/>
      <c r="C181" s="1387"/>
      <c r="D181" s="1387" t="s">
        <v>673</v>
      </c>
      <c r="E181" s="1387" t="s">
        <v>674</v>
      </c>
      <c r="F181" s="1387"/>
      <c r="G181" s="1387" t="s">
        <v>675</v>
      </c>
      <c r="H181" s="1389" t="s">
        <v>676</v>
      </c>
      <c r="I181" s="1390">
        <v>27000</v>
      </c>
      <c r="J181" s="1387"/>
      <c r="K181" s="1391"/>
      <c r="L181" s="1392"/>
      <c r="M181" s="1387"/>
    </row>
    <row r="182" spans="1:13" ht="42">
      <c r="A182" s="1387"/>
      <c r="B182" s="1387"/>
      <c r="C182" s="1387"/>
      <c r="D182" s="1387" t="s">
        <v>677</v>
      </c>
      <c r="E182" s="1387" t="s">
        <v>678</v>
      </c>
      <c r="F182" s="1387"/>
      <c r="G182" s="1387"/>
      <c r="H182" s="1389" t="s">
        <v>679</v>
      </c>
      <c r="I182" s="1390">
        <v>7200</v>
      </c>
      <c r="J182" s="1387"/>
      <c r="K182" s="1391"/>
      <c r="L182" s="1392"/>
      <c r="M182" s="1387"/>
    </row>
    <row r="183" spans="1:13">
      <c r="A183" s="1387"/>
      <c r="B183" s="1387"/>
      <c r="C183" s="1387"/>
      <c r="D183" s="1387" t="s">
        <v>680</v>
      </c>
      <c r="E183" s="1387"/>
      <c r="F183" s="1387"/>
      <c r="G183" s="1387"/>
      <c r="H183" s="1389"/>
      <c r="I183" s="1390"/>
      <c r="J183" s="1387"/>
      <c r="K183" s="1391"/>
      <c r="L183" s="1392"/>
      <c r="M183" s="1387"/>
    </row>
    <row r="184" spans="1:13">
      <c r="A184" s="1387"/>
      <c r="B184" s="1387"/>
      <c r="C184" s="1387"/>
      <c r="D184" s="1387" t="s">
        <v>681</v>
      </c>
      <c r="E184" s="1387"/>
      <c r="F184" s="1387"/>
      <c r="G184" s="1387"/>
      <c r="H184" s="1389"/>
      <c r="I184" s="1390"/>
      <c r="J184" s="1387"/>
      <c r="K184" s="1391"/>
      <c r="L184" s="1392"/>
      <c r="M184" s="1387"/>
    </row>
    <row r="185" spans="1:13" ht="21.75" customHeight="1">
      <c r="A185" s="1387"/>
      <c r="B185" s="1387"/>
      <c r="C185" s="1387"/>
      <c r="D185" s="1387" t="s">
        <v>682</v>
      </c>
      <c r="E185" s="1387" t="s">
        <v>683</v>
      </c>
      <c r="F185" s="1387"/>
      <c r="G185" s="1387"/>
      <c r="H185" s="1389"/>
      <c r="I185" s="1390"/>
      <c r="J185" s="1387"/>
      <c r="K185" s="1407" t="s">
        <v>684</v>
      </c>
      <c r="L185" s="1392"/>
      <c r="M185" s="1387"/>
    </row>
    <row r="186" spans="1:13">
      <c r="A186" s="1387"/>
      <c r="B186" s="1387"/>
      <c r="C186" s="1387"/>
      <c r="D186" s="1387" t="s">
        <v>685</v>
      </c>
      <c r="E186" s="1387" t="s">
        <v>686</v>
      </c>
      <c r="F186" s="1387"/>
      <c r="G186" s="1387"/>
      <c r="H186" s="1389"/>
      <c r="I186" s="1387"/>
      <c r="J186" s="1387"/>
      <c r="K186" s="1391"/>
      <c r="L186" s="1392"/>
      <c r="M186" s="1387"/>
    </row>
    <row r="187" spans="1:13">
      <c r="A187" s="1387"/>
      <c r="B187" s="1387"/>
      <c r="C187" s="1387"/>
      <c r="D187" s="1387" t="s">
        <v>687</v>
      </c>
      <c r="E187" s="1387" t="s">
        <v>688</v>
      </c>
      <c r="F187" s="1387"/>
      <c r="G187" s="1387"/>
      <c r="H187" s="1389"/>
      <c r="I187" s="1387"/>
      <c r="J187" s="1387"/>
      <c r="K187" s="1391"/>
      <c r="L187" s="1392"/>
      <c r="M187" s="1387"/>
    </row>
    <row r="188" spans="1:13" ht="105">
      <c r="A188" s="1387"/>
      <c r="B188" s="1387"/>
      <c r="C188" s="1387"/>
      <c r="D188" s="1387" t="s">
        <v>4186</v>
      </c>
      <c r="E188" s="1387" t="s">
        <v>4185</v>
      </c>
      <c r="F188" s="1387"/>
      <c r="G188" s="1387"/>
      <c r="H188" s="1389"/>
      <c r="I188" s="1390"/>
      <c r="J188" s="1387"/>
      <c r="K188" s="1391" t="s">
        <v>684</v>
      </c>
      <c r="L188" s="1392"/>
      <c r="M188" s="1387"/>
    </row>
    <row r="189" spans="1:13">
      <c r="A189" s="1387"/>
      <c r="B189" s="1387"/>
      <c r="C189" s="1387"/>
      <c r="D189" s="1387"/>
      <c r="E189" s="1387" t="s">
        <v>689</v>
      </c>
      <c r="F189" s="1387"/>
      <c r="G189" s="1387"/>
      <c r="H189" s="1387"/>
      <c r="I189" s="1387"/>
      <c r="J189" s="1387"/>
      <c r="K189" s="1391"/>
      <c r="L189" s="1392"/>
      <c r="M189" s="1387"/>
    </row>
    <row r="190" spans="1:13">
      <c r="A190" s="1387"/>
      <c r="B190" s="1387"/>
      <c r="C190" s="1387"/>
      <c r="D190" s="1387"/>
      <c r="E190" s="1387" t="s">
        <v>288</v>
      </c>
      <c r="F190" s="1387"/>
      <c r="G190" s="1387"/>
      <c r="H190" s="1387"/>
      <c r="I190" s="1387"/>
      <c r="J190" s="1387"/>
      <c r="K190" s="1391"/>
      <c r="L190" s="1392"/>
      <c r="M190" s="1387"/>
    </row>
    <row r="191" spans="1:13">
      <c r="A191" s="1387"/>
      <c r="B191" s="1387"/>
      <c r="C191" s="1387"/>
      <c r="D191" s="1387"/>
      <c r="E191" s="1393" t="s">
        <v>511</v>
      </c>
      <c r="F191" s="1387"/>
      <c r="G191" s="1387"/>
      <c r="H191" s="1387"/>
      <c r="I191" s="1387"/>
      <c r="J191" s="1387" t="s">
        <v>690</v>
      </c>
      <c r="K191" s="1391"/>
      <c r="L191" s="1392"/>
      <c r="M191" s="1387"/>
    </row>
    <row r="192" spans="1:13">
      <c r="A192" s="1387"/>
      <c r="B192" s="1387"/>
      <c r="C192" s="1387"/>
      <c r="D192" s="1387"/>
      <c r="E192" s="1387" t="s">
        <v>691</v>
      </c>
      <c r="F192" s="1387"/>
      <c r="G192" s="1387"/>
      <c r="H192" s="1387"/>
      <c r="I192" s="1387"/>
      <c r="J192" s="1387" t="s">
        <v>692</v>
      </c>
      <c r="K192" s="1391"/>
      <c r="L192" s="1392"/>
      <c r="M192" s="1387"/>
    </row>
    <row r="193" spans="1:13">
      <c r="A193" s="1387"/>
      <c r="B193" s="1387"/>
      <c r="C193" s="1387"/>
      <c r="D193" s="1387"/>
      <c r="E193" s="1387" t="s">
        <v>693</v>
      </c>
      <c r="F193" s="1387"/>
      <c r="G193" s="1387"/>
      <c r="H193" s="1387"/>
      <c r="I193" s="1387"/>
      <c r="J193" s="1387" t="s">
        <v>694</v>
      </c>
      <c r="K193" s="1391"/>
      <c r="L193" s="1392"/>
      <c r="M193" s="1387"/>
    </row>
    <row r="194" spans="1:13">
      <c r="A194" s="1387"/>
      <c r="B194" s="1387"/>
      <c r="C194" s="1387"/>
      <c r="D194" s="1387"/>
      <c r="E194" s="1387" t="s">
        <v>695</v>
      </c>
      <c r="F194" s="1387"/>
      <c r="G194" s="1387"/>
      <c r="H194" s="1387"/>
      <c r="I194" s="1387"/>
      <c r="J194" s="1387" t="s">
        <v>696</v>
      </c>
      <c r="K194" s="1391"/>
      <c r="L194" s="1392"/>
      <c r="M194" s="1387"/>
    </row>
    <row r="195" spans="1:13">
      <c r="A195" s="1394"/>
      <c r="B195" s="1394"/>
      <c r="C195" s="1394"/>
      <c r="D195" s="1394"/>
      <c r="E195" s="1394" t="s">
        <v>697</v>
      </c>
      <c r="F195" s="1394"/>
      <c r="G195" s="1394"/>
      <c r="H195" s="1394"/>
      <c r="I195" s="1394"/>
      <c r="J195" s="1394"/>
      <c r="K195" s="1395"/>
      <c r="L195" s="1396"/>
      <c r="M195" s="1394"/>
    </row>
    <row r="196" spans="1:13" s="72" customFormat="1" ht="84">
      <c r="A196" s="629" t="s">
        <v>1123</v>
      </c>
      <c r="B196" s="995" t="s">
        <v>2505</v>
      </c>
      <c r="C196" s="353" t="s">
        <v>2512</v>
      </c>
      <c r="D196" s="355"/>
      <c r="E196" s="999"/>
      <c r="F196" s="795"/>
      <c r="G196" s="355"/>
      <c r="H196" s="355" t="s">
        <v>20</v>
      </c>
      <c r="I196" s="795">
        <f>SUM(I199:I224)</f>
        <v>641440</v>
      </c>
      <c r="J196" s="353"/>
      <c r="K196" s="353"/>
      <c r="L196" s="353"/>
      <c r="M196" s="353" t="s">
        <v>3012</v>
      </c>
    </row>
    <row r="197" spans="1:13" ht="63">
      <c r="A197" s="747"/>
      <c r="B197" s="747"/>
      <c r="C197" s="747"/>
      <c r="D197" s="747" t="s">
        <v>3921</v>
      </c>
      <c r="E197" s="747"/>
      <c r="F197" s="747"/>
      <c r="G197" s="751"/>
      <c r="H197" s="1397"/>
      <c r="I197" s="747"/>
      <c r="J197" s="747"/>
      <c r="K197" s="747"/>
      <c r="L197" s="747"/>
      <c r="M197" s="1060" t="s">
        <v>2554</v>
      </c>
    </row>
    <row r="198" spans="1:13">
      <c r="A198" s="409"/>
      <c r="B198" s="409"/>
      <c r="C198" s="409"/>
      <c r="D198" s="409"/>
      <c r="E198" s="632" t="s">
        <v>6</v>
      </c>
      <c r="F198" s="409"/>
      <c r="G198" s="409"/>
      <c r="H198" s="409"/>
      <c r="I198" s="409"/>
      <c r="J198" s="409"/>
      <c r="K198" s="409"/>
      <c r="L198" s="409"/>
      <c r="M198" s="409"/>
    </row>
    <row r="199" spans="1:13" ht="63">
      <c r="A199" s="409"/>
      <c r="B199" s="409"/>
      <c r="C199" s="409"/>
      <c r="D199" s="409"/>
      <c r="E199" s="409" t="s">
        <v>2513</v>
      </c>
      <c r="F199" s="409" t="s">
        <v>2514</v>
      </c>
      <c r="G199" s="978" t="s">
        <v>2515</v>
      </c>
      <c r="H199" s="409" t="s">
        <v>2516</v>
      </c>
      <c r="I199" s="786">
        <v>70000</v>
      </c>
      <c r="J199" s="409"/>
      <c r="K199" s="409"/>
      <c r="L199" s="409"/>
      <c r="M199" s="409"/>
    </row>
    <row r="200" spans="1:13" ht="42">
      <c r="A200" s="409"/>
      <c r="B200" s="409"/>
      <c r="C200" s="409"/>
      <c r="D200" s="409"/>
      <c r="E200" s="409" t="s">
        <v>2517</v>
      </c>
      <c r="F200" s="409"/>
      <c r="G200" s="409"/>
      <c r="H200" s="409"/>
      <c r="I200" s="409"/>
      <c r="J200" s="409"/>
      <c r="K200" s="409"/>
      <c r="L200" s="409"/>
      <c r="M200" s="409"/>
    </row>
    <row r="201" spans="1:13">
      <c r="A201" s="409"/>
      <c r="B201" s="409"/>
      <c r="C201" s="409"/>
      <c r="D201" s="409"/>
      <c r="E201" s="632" t="s">
        <v>11</v>
      </c>
      <c r="F201" s="409"/>
      <c r="G201" s="409"/>
      <c r="H201" s="409"/>
      <c r="I201" s="409"/>
      <c r="J201" s="409"/>
      <c r="K201" s="409"/>
      <c r="L201" s="409"/>
      <c r="M201" s="409"/>
    </row>
    <row r="202" spans="1:13" ht="84">
      <c r="A202" s="409"/>
      <c r="B202" s="409"/>
      <c r="C202" s="409"/>
      <c r="D202" s="409"/>
      <c r="E202" s="409" t="s">
        <v>2518</v>
      </c>
      <c r="F202" s="409" t="s">
        <v>541</v>
      </c>
      <c r="G202" s="978" t="s">
        <v>546</v>
      </c>
      <c r="H202" s="409" t="s">
        <v>2519</v>
      </c>
      <c r="I202" s="786"/>
      <c r="J202" s="409"/>
      <c r="K202" s="409"/>
      <c r="L202" s="409"/>
      <c r="M202" s="409"/>
    </row>
    <row r="203" spans="1:13" ht="63">
      <c r="A203" s="409"/>
      <c r="B203" s="409"/>
      <c r="C203" s="409"/>
      <c r="D203" s="409"/>
      <c r="E203" s="409" t="s">
        <v>2520</v>
      </c>
      <c r="F203" s="409" t="s">
        <v>2521</v>
      </c>
      <c r="G203" s="978" t="s">
        <v>153</v>
      </c>
      <c r="H203" s="409" t="s">
        <v>2522</v>
      </c>
      <c r="I203" s="411">
        <v>37800</v>
      </c>
      <c r="J203" s="409"/>
      <c r="K203" s="409"/>
      <c r="L203" s="409"/>
      <c r="M203" s="409"/>
    </row>
    <row r="204" spans="1:13" ht="63">
      <c r="A204" s="409"/>
      <c r="B204" s="409"/>
      <c r="C204" s="409"/>
      <c r="D204" s="409"/>
      <c r="E204" s="409" t="s">
        <v>2523</v>
      </c>
      <c r="F204" s="409" t="s">
        <v>2521</v>
      </c>
      <c r="G204" s="978" t="s">
        <v>2524</v>
      </c>
      <c r="H204" s="409" t="s">
        <v>2525</v>
      </c>
      <c r="I204" s="411"/>
      <c r="J204" s="409"/>
      <c r="K204" s="409"/>
      <c r="L204" s="409"/>
      <c r="M204" s="409"/>
    </row>
    <row r="205" spans="1:13" ht="42">
      <c r="A205" s="409"/>
      <c r="B205" s="409"/>
      <c r="C205" s="409"/>
      <c r="D205" s="409"/>
      <c r="E205" s="409" t="s">
        <v>2526</v>
      </c>
      <c r="F205" s="409" t="s">
        <v>2527</v>
      </c>
      <c r="G205" s="978" t="s">
        <v>128</v>
      </c>
      <c r="H205" s="409" t="s">
        <v>2528</v>
      </c>
      <c r="I205" s="411"/>
      <c r="J205" s="409"/>
      <c r="K205" s="409"/>
      <c r="L205" s="409"/>
      <c r="M205" s="409"/>
    </row>
    <row r="206" spans="1:13" ht="63">
      <c r="A206" s="409"/>
      <c r="B206" s="409"/>
      <c r="C206" s="409"/>
      <c r="D206" s="409" t="s">
        <v>2529</v>
      </c>
      <c r="E206" s="409"/>
      <c r="F206" s="409"/>
      <c r="G206" s="409"/>
      <c r="H206" s="409"/>
      <c r="I206" s="409"/>
      <c r="J206" s="409"/>
      <c r="K206" s="409"/>
      <c r="L206" s="409"/>
      <c r="M206" s="409"/>
    </row>
    <row r="207" spans="1:13">
      <c r="A207" s="409"/>
      <c r="B207" s="409"/>
      <c r="C207" s="409"/>
      <c r="D207" s="409"/>
      <c r="E207" s="632" t="s">
        <v>6</v>
      </c>
      <c r="F207" s="409"/>
      <c r="G207" s="409"/>
      <c r="H207" s="632"/>
      <c r="I207" s="1398"/>
      <c r="J207" s="409"/>
      <c r="K207" s="409"/>
      <c r="L207" s="409"/>
      <c r="M207" s="409"/>
    </row>
    <row r="208" spans="1:13" ht="42">
      <c r="A208" s="409"/>
      <c r="B208" s="409"/>
      <c r="C208" s="409"/>
      <c r="D208" s="409"/>
      <c r="E208" s="409" t="s">
        <v>2530</v>
      </c>
      <c r="F208" s="409" t="s">
        <v>98</v>
      </c>
      <c r="G208" s="409"/>
      <c r="H208" s="409"/>
      <c r="I208" s="786"/>
      <c r="J208" s="409"/>
      <c r="K208" s="409"/>
      <c r="L208" s="409"/>
      <c r="M208" s="409"/>
    </row>
    <row r="209" spans="1:13">
      <c r="A209" s="409"/>
      <c r="B209" s="409"/>
      <c r="C209" s="409"/>
      <c r="D209" s="409"/>
      <c r="E209" s="409" t="s">
        <v>2531</v>
      </c>
      <c r="F209" s="409" t="s">
        <v>98</v>
      </c>
      <c r="G209" s="409"/>
      <c r="H209" s="409"/>
      <c r="I209" s="409"/>
      <c r="J209" s="409"/>
      <c r="K209" s="409"/>
      <c r="L209" s="409"/>
      <c r="M209" s="409"/>
    </row>
    <row r="210" spans="1:13">
      <c r="A210" s="409"/>
      <c r="B210" s="409"/>
      <c r="C210" s="409"/>
      <c r="D210" s="409"/>
      <c r="E210" s="632" t="s">
        <v>2532</v>
      </c>
      <c r="F210" s="476" t="s">
        <v>2533</v>
      </c>
      <c r="G210" s="409"/>
      <c r="H210" s="409"/>
      <c r="I210" s="409"/>
      <c r="J210" s="409"/>
      <c r="K210" s="409"/>
      <c r="L210" s="409"/>
      <c r="M210" s="409"/>
    </row>
    <row r="211" spans="1:13" ht="63">
      <c r="A211" s="409"/>
      <c r="B211" s="409"/>
      <c r="C211" s="409"/>
      <c r="D211" s="409"/>
      <c r="E211" s="409" t="s">
        <v>2534</v>
      </c>
      <c r="F211" s="476" t="s">
        <v>2535</v>
      </c>
      <c r="G211" s="409"/>
      <c r="H211" s="409"/>
      <c r="I211" s="409"/>
      <c r="J211" s="409"/>
      <c r="K211" s="409"/>
      <c r="L211" s="409"/>
      <c r="M211" s="409"/>
    </row>
    <row r="212" spans="1:13" ht="63">
      <c r="A212" s="409"/>
      <c r="B212" s="409"/>
      <c r="C212" s="409"/>
      <c r="D212" s="409"/>
      <c r="E212" s="409" t="s">
        <v>2536</v>
      </c>
      <c r="F212" s="409" t="s">
        <v>2535</v>
      </c>
      <c r="G212" s="409"/>
      <c r="H212" s="409"/>
      <c r="I212" s="409"/>
      <c r="J212" s="409"/>
      <c r="K212" s="409"/>
      <c r="L212" s="409"/>
      <c r="M212" s="409"/>
    </row>
    <row r="213" spans="1:13" ht="63">
      <c r="A213" s="974"/>
      <c r="B213" s="974"/>
      <c r="C213" s="974"/>
      <c r="D213" s="409"/>
      <c r="E213" s="975" t="s">
        <v>2537</v>
      </c>
      <c r="F213" s="975" t="s">
        <v>98</v>
      </c>
      <c r="G213" s="974"/>
      <c r="H213" s="976" t="s">
        <v>2538</v>
      </c>
      <c r="I213" s="974"/>
      <c r="J213" s="409"/>
      <c r="K213" s="409"/>
      <c r="L213" s="409"/>
      <c r="M213" s="409"/>
    </row>
    <row r="214" spans="1:13" ht="84">
      <c r="A214" s="409"/>
      <c r="B214" s="409"/>
      <c r="C214" s="409"/>
      <c r="D214" s="409" t="s">
        <v>2539</v>
      </c>
      <c r="E214" s="409"/>
      <c r="F214" s="409" t="s">
        <v>2540</v>
      </c>
      <c r="G214" s="978"/>
      <c r="H214" s="632"/>
      <c r="I214" s="977"/>
      <c r="J214" s="409"/>
      <c r="K214" s="409"/>
      <c r="L214" s="409"/>
      <c r="M214" s="409"/>
    </row>
    <row r="215" spans="1:13" ht="42">
      <c r="A215" s="409"/>
      <c r="B215" s="409"/>
      <c r="C215" s="409"/>
      <c r="D215" s="409"/>
      <c r="E215" s="409" t="s">
        <v>2541</v>
      </c>
      <c r="F215" s="409"/>
      <c r="G215" s="409"/>
      <c r="H215" s="632"/>
      <c r="I215" s="411"/>
      <c r="J215" s="409"/>
      <c r="K215" s="409"/>
      <c r="L215" s="409"/>
      <c r="M215" s="409"/>
    </row>
    <row r="216" spans="1:13" ht="42">
      <c r="A216" s="409"/>
      <c r="B216" s="409"/>
      <c r="C216" s="409"/>
      <c r="D216" s="409"/>
      <c r="E216" s="409" t="s">
        <v>2542</v>
      </c>
      <c r="F216" s="409" t="s">
        <v>98</v>
      </c>
      <c r="G216" s="409"/>
      <c r="H216" s="409" t="s">
        <v>2543</v>
      </c>
      <c r="I216" s="411">
        <v>96300</v>
      </c>
      <c r="J216" s="409"/>
      <c r="K216" s="409"/>
      <c r="L216" s="409"/>
      <c r="M216" s="409"/>
    </row>
    <row r="217" spans="1:13" ht="42">
      <c r="A217" s="409"/>
      <c r="B217" s="409"/>
      <c r="C217" s="409"/>
      <c r="D217" s="409"/>
      <c r="E217" s="409" t="s">
        <v>2544</v>
      </c>
      <c r="F217" s="409" t="s">
        <v>98</v>
      </c>
      <c r="G217" s="409"/>
      <c r="H217" s="409" t="s">
        <v>2545</v>
      </c>
      <c r="I217" s="411">
        <v>301740</v>
      </c>
      <c r="J217" s="409"/>
      <c r="K217" s="409"/>
      <c r="L217" s="409"/>
      <c r="M217" s="409"/>
    </row>
    <row r="218" spans="1:13" ht="63">
      <c r="A218" s="409"/>
      <c r="B218" s="409"/>
      <c r="C218" s="409"/>
      <c r="D218" s="409" t="s">
        <v>2546</v>
      </c>
      <c r="E218" s="409"/>
      <c r="F218" s="476"/>
      <c r="G218" s="978"/>
      <c r="H218" s="632"/>
      <c r="I218" s="786"/>
      <c r="J218" s="409"/>
      <c r="K218" s="409"/>
      <c r="L218" s="409"/>
      <c r="M218" s="409"/>
    </row>
    <row r="219" spans="1:13" ht="42">
      <c r="A219" s="409"/>
      <c r="B219" s="409"/>
      <c r="C219" s="409"/>
      <c r="D219" s="409"/>
      <c r="E219" s="409" t="s">
        <v>2547</v>
      </c>
      <c r="F219" s="476" t="s">
        <v>98</v>
      </c>
      <c r="G219" s="978" t="s">
        <v>2515</v>
      </c>
      <c r="H219" s="409"/>
      <c r="I219" s="786"/>
      <c r="J219" s="409"/>
      <c r="K219" s="409"/>
      <c r="L219" s="409"/>
      <c r="M219" s="409"/>
    </row>
    <row r="220" spans="1:13" ht="26.25" customHeight="1">
      <c r="A220" s="409"/>
      <c r="B220" s="409"/>
      <c r="C220" s="409"/>
      <c r="D220" s="409" t="s">
        <v>2548</v>
      </c>
      <c r="E220" s="409"/>
      <c r="F220" s="476"/>
      <c r="G220" s="978"/>
      <c r="H220" s="632"/>
      <c r="I220" s="786"/>
      <c r="J220" s="409"/>
      <c r="K220" s="409"/>
      <c r="L220" s="409"/>
      <c r="M220" s="409"/>
    </row>
    <row r="221" spans="1:13" ht="42">
      <c r="A221" s="409"/>
      <c r="B221" s="409"/>
      <c r="C221" s="409"/>
      <c r="D221" s="409"/>
      <c r="E221" s="409" t="s">
        <v>2549</v>
      </c>
      <c r="F221" s="409" t="s">
        <v>2527</v>
      </c>
      <c r="G221" s="978" t="s">
        <v>19</v>
      </c>
      <c r="H221" s="409" t="s">
        <v>2522</v>
      </c>
      <c r="I221" s="411">
        <v>75600</v>
      </c>
      <c r="J221" s="409"/>
      <c r="K221" s="409"/>
      <c r="L221" s="409"/>
      <c r="M221" s="409"/>
    </row>
    <row r="222" spans="1:13">
      <c r="A222" s="409"/>
      <c r="B222" s="409"/>
      <c r="C222" s="409"/>
      <c r="D222" s="409"/>
      <c r="E222" s="409"/>
      <c r="F222" s="409"/>
      <c r="G222" s="978"/>
      <c r="H222" s="409" t="s">
        <v>334</v>
      </c>
      <c r="I222" s="411"/>
      <c r="J222" s="409"/>
      <c r="K222" s="409"/>
      <c r="L222" s="409"/>
      <c r="M222" s="409"/>
    </row>
    <row r="223" spans="1:13" ht="42">
      <c r="A223" s="409"/>
      <c r="B223" s="409"/>
      <c r="C223" s="409"/>
      <c r="D223" s="409" t="s">
        <v>2550</v>
      </c>
      <c r="E223" s="409"/>
      <c r="F223" s="476"/>
      <c r="G223" s="978"/>
      <c r="H223" s="632"/>
      <c r="I223" s="786"/>
      <c r="J223" s="409"/>
      <c r="K223" s="409"/>
      <c r="L223" s="409"/>
      <c r="M223" s="409"/>
    </row>
    <row r="224" spans="1:13" ht="42">
      <c r="A224" s="603"/>
      <c r="B224" s="603"/>
      <c r="C224" s="603"/>
      <c r="D224" s="603"/>
      <c r="E224" s="603" t="s">
        <v>2551</v>
      </c>
      <c r="F224" s="635" t="s">
        <v>2552</v>
      </c>
      <c r="G224" s="634" t="s">
        <v>412</v>
      </c>
      <c r="H224" s="603" t="s">
        <v>2553</v>
      </c>
      <c r="I224" s="906">
        <v>60000</v>
      </c>
      <c r="J224" s="603"/>
      <c r="K224" s="603"/>
      <c r="L224" s="603"/>
      <c r="M224" s="603"/>
    </row>
    <row r="225" spans="1:13" ht="67.5" customHeight="1">
      <c r="A225" s="629" t="s">
        <v>1123</v>
      </c>
      <c r="B225" s="995" t="s">
        <v>2555</v>
      </c>
      <c r="C225" s="353" t="s">
        <v>3218</v>
      </c>
      <c r="D225" s="353"/>
      <c r="E225" s="353"/>
      <c r="F225" s="353"/>
      <c r="G225" s="353"/>
      <c r="H225" s="353" t="s">
        <v>20</v>
      </c>
      <c r="I225" s="599">
        <f>SUM(I226:I237)</f>
        <v>2818640</v>
      </c>
      <c r="J225" s="356"/>
      <c r="K225" s="353"/>
      <c r="L225" s="353"/>
      <c r="M225" s="356" t="s">
        <v>2472</v>
      </c>
    </row>
    <row r="226" spans="1:13" ht="63">
      <c r="A226" s="292"/>
      <c r="B226" s="292"/>
      <c r="C226" s="3"/>
      <c r="D226" s="3" t="s">
        <v>4187</v>
      </c>
      <c r="E226" s="3" t="s">
        <v>1646</v>
      </c>
      <c r="F226" s="3"/>
      <c r="G226" s="3"/>
      <c r="H226" s="3" t="s">
        <v>1647</v>
      </c>
      <c r="I226" s="1227">
        <v>150000</v>
      </c>
      <c r="J226" s="292"/>
      <c r="K226" s="3"/>
      <c r="L226" s="3"/>
      <c r="M226" s="1002"/>
    </row>
    <row r="227" spans="1:13" ht="84">
      <c r="A227" s="409"/>
      <c r="B227" s="409"/>
      <c r="C227" s="409"/>
      <c r="D227" s="409" t="s">
        <v>4188</v>
      </c>
      <c r="E227" s="409"/>
      <c r="F227" s="409"/>
      <c r="G227" s="409"/>
      <c r="H227" s="409" t="s">
        <v>1648</v>
      </c>
      <c r="I227" s="786">
        <v>840000</v>
      </c>
      <c r="J227" s="978"/>
      <c r="K227" s="409"/>
      <c r="L227" s="409"/>
      <c r="M227" s="978"/>
    </row>
    <row r="228" spans="1:13" ht="42">
      <c r="A228" s="409"/>
      <c r="B228" s="409"/>
      <c r="C228" s="409"/>
      <c r="D228" s="409"/>
      <c r="E228" s="409"/>
      <c r="F228" s="409"/>
      <c r="G228" s="409"/>
      <c r="H228" s="409" t="s">
        <v>1649</v>
      </c>
      <c r="I228" s="786">
        <v>18000</v>
      </c>
      <c r="J228" s="978"/>
      <c r="K228" s="409"/>
      <c r="L228" s="409"/>
      <c r="M228" s="978"/>
    </row>
    <row r="229" spans="1:13">
      <c r="A229" s="409"/>
      <c r="B229" s="409"/>
      <c r="C229" s="409"/>
      <c r="D229" s="409"/>
      <c r="E229" s="409"/>
      <c r="F229" s="409"/>
      <c r="G229" s="409"/>
      <c r="H229" s="409" t="s">
        <v>1650</v>
      </c>
      <c r="I229" s="786">
        <v>349440</v>
      </c>
      <c r="J229" s="978"/>
      <c r="K229" s="409"/>
      <c r="L229" s="409"/>
      <c r="M229" s="978"/>
    </row>
    <row r="230" spans="1:13">
      <c r="A230" s="409"/>
      <c r="B230" s="409"/>
      <c r="C230" s="409"/>
      <c r="D230" s="409"/>
      <c r="E230" s="409"/>
      <c r="F230" s="409"/>
      <c r="G230" s="409"/>
      <c r="H230" s="409" t="s">
        <v>1651</v>
      </c>
      <c r="I230" s="786">
        <v>5280</v>
      </c>
      <c r="J230" s="978"/>
      <c r="K230" s="409"/>
      <c r="L230" s="409"/>
      <c r="M230" s="978"/>
    </row>
    <row r="231" spans="1:13" ht="42">
      <c r="A231" s="409"/>
      <c r="B231" s="409"/>
      <c r="C231" s="409"/>
      <c r="D231" s="409"/>
      <c r="E231" s="409" t="s">
        <v>1652</v>
      </c>
      <c r="F231" s="409"/>
      <c r="G231" s="409" t="s">
        <v>1653</v>
      </c>
      <c r="H231" s="409" t="s">
        <v>1654</v>
      </c>
      <c r="I231" s="786">
        <v>215000</v>
      </c>
      <c r="J231" s="978"/>
      <c r="K231" s="978"/>
      <c r="L231" s="978"/>
      <c r="M231" s="978"/>
    </row>
    <row r="232" spans="1:13" ht="42">
      <c r="A232" s="409"/>
      <c r="B232" s="409"/>
      <c r="C232" s="409"/>
      <c r="D232" s="409"/>
      <c r="E232" s="409"/>
      <c r="F232" s="409"/>
      <c r="G232" s="409"/>
      <c r="H232" s="409" t="s">
        <v>1655</v>
      </c>
      <c r="I232" s="786">
        <v>195500</v>
      </c>
      <c r="J232" s="978"/>
      <c r="K232" s="409"/>
      <c r="L232" s="409"/>
      <c r="M232" s="978"/>
    </row>
    <row r="233" spans="1:13" ht="42">
      <c r="A233" s="409"/>
      <c r="B233" s="409"/>
      <c r="C233" s="409"/>
      <c r="D233" s="409"/>
      <c r="E233" s="409"/>
      <c r="F233" s="409"/>
      <c r="G233" s="409"/>
      <c r="H233" s="409" t="s">
        <v>1656</v>
      </c>
      <c r="I233" s="786">
        <v>54000</v>
      </c>
      <c r="J233" s="978"/>
      <c r="K233" s="409"/>
      <c r="L233" s="409"/>
      <c r="M233" s="978"/>
    </row>
    <row r="234" spans="1:13" ht="42">
      <c r="A234" s="409"/>
      <c r="B234" s="409"/>
      <c r="C234" s="409"/>
      <c r="D234" s="409"/>
      <c r="E234" s="409" t="s">
        <v>1657</v>
      </c>
      <c r="F234" s="409"/>
      <c r="G234" s="409"/>
      <c r="H234" s="409" t="s">
        <v>1658</v>
      </c>
      <c r="I234" s="786">
        <v>425880</v>
      </c>
      <c r="J234" s="978"/>
      <c r="K234" s="978"/>
      <c r="L234" s="978"/>
      <c r="M234" s="978"/>
    </row>
    <row r="235" spans="1:13" ht="42">
      <c r="A235" s="409"/>
      <c r="B235" s="409"/>
      <c r="C235" s="409"/>
      <c r="D235" s="409"/>
      <c r="E235" s="409"/>
      <c r="F235" s="409"/>
      <c r="G235" s="409"/>
      <c r="H235" s="409" t="s">
        <v>1659</v>
      </c>
      <c r="I235" s="786">
        <v>135540</v>
      </c>
      <c r="J235" s="978"/>
      <c r="K235" s="978"/>
      <c r="L235" s="978"/>
      <c r="M235" s="978"/>
    </row>
    <row r="236" spans="1:13" ht="42">
      <c r="A236" s="409"/>
      <c r="B236" s="409"/>
      <c r="C236" s="409"/>
      <c r="D236" s="409"/>
      <c r="E236" s="409"/>
      <c r="F236" s="409"/>
      <c r="G236" s="409"/>
      <c r="H236" s="409" t="s">
        <v>1660</v>
      </c>
      <c r="I236" s="786">
        <v>30000</v>
      </c>
      <c r="J236" s="978"/>
      <c r="K236" s="978"/>
      <c r="L236" s="978"/>
      <c r="M236" s="978"/>
    </row>
    <row r="237" spans="1:13" ht="63">
      <c r="A237" s="413"/>
      <c r="B237" s="413"/>
      <c r="C237" s="413"/>
      <c r="D237" s="413"/>
      <c r="E237" s="413" t="s">
        <v>3931</v>
      </c>
      <c r="F237" s="413"/>
      <c r="G237" s="413"/>
      <c r="H237" s="413" t="s">
        <v>3220</v>
      </c>
      <c r="I237" s="789">
        <v>400000</v>
      </c>
      <c r="J237" s="593"/>
      <c r="K237" s="413"/>
      <c r="L237" s="413"/>
      <c r="M237" s="634"/>
    </row>
    <row r="238" spans="1:13" ht="84">
      <c r="A238" s="629" t="s">
        <v>1123</v>
      </c>
      <c r="B238" s="995" t="s">
        <v>4023</v>
      </c>
      <c r="C238" s="420" t="s">
        <v>3922</v>
      </c>
      <c r="D238" s="420"/>
      <c r="E238" s="1399"/>
      <c r="F238" s="420"/>
      <c r="G238" s="609"/>
      <c r="H238" s="420" t="s">
        <v>20</v>
      </c>
      <c r="I238" s="1400">
        <f>SUM(I239:I285)</f>
        <v>500000</v>
      </c>
      <c r="J238" s="609"/>
      <c r="K238" s="420"/>
      <c r="L238" s="420"/>
      <c r="M238" s="353" t="s">
        <v>495</v>
      </c>
    </row>
    <row r="239" spans="1:13">
      <c r="A239" s="1401"/>
      <c r="B239" s="1401"/>
      <c r="C239" s="1401"/>
      <c r="D239" s="1401" t="s">
        <v>3227</v>
      </c>
      <c r="E239" s="1402" t="s">
        <v>853</v>
      </c>
      <c r="F239" s="1401"/>
      <c r="G239" s="1403"/>
      <c r="H239" s="1401"/>
      <c r="I239" s="1404"/>
      <c r="J239" s="1403"/>
      <c r="K239" s="1401"/>
      <c r="L239" s="1401"/>
      <c r="M239" s="1057"/>
    </row>
    <row r="240" spans="1:13" ht="42">
      <c r="A240" s="409"/>
      <c r="B240" s="409"/>
      <c r="C240" s="409"/>
      <c r="D240" s="409" t="s">
        <v>3228</v>
      </c>
      <c r="E240" s="409" t="s">
        <v>3229</v>
      </c>
      <c r="F240" s="409"/>
      <c r="G240" s="978"/>
      <c r="H240" s="409"/>
      <c r="I240" s="411"/>
      <c r="J240" s="978"/>
      <c r="K240" s="478"/>
      <c r="L240" s="478" t="s">
        <v>3230</v>
      </c>
      <c r="M240" s="975" t="s">
        <v>820</v>
      </c>
    </row>
    <row r="241" spans="1:13" ht="24.75" customHeight="1">
      <c r="A241" s="409"/>
      <c r="B241" s="409"/>
      <c r="C241" s="409"/>
      <c r="D241" s="409" t="s">
        <v>3231</v>
      </c>
      <c r="E241" s="409" t="s">
        <v>3232</v>
      </c>
      <c r="F241" s="409" t="s">
        <v>516</v>
      </c>
      <c r="G241" s="978" t="s">
        <v>394</v>
      </c>
      <c r="H241" s="409"/>
      <c r="I241" s="411"/>
      <c r="J241" s="409"/>
      <c r="K241" s="409" t="s">
        <v>3233</v>
      </c>
      <c r="L241" s="411"/>
      <c r="M241" s="409" t="s">
        <v>822</v>
      </c>
    </row>
    <row r="242" spans="1:13" ht="42">
      <c r="A242" s="409"/>
      <c r="B242" s="409"/>
      <c r="C242" s="409"/>
      <c r="D242" s="409" t="s">
        <v>3234</v>
      </c>
      <c r="E242" s="476" t="s">
        <v>3235</v>
      </c>
      <c r="F242" s="409" t="s">
        <v>213</v>
      </c>
      <c r="G242" s="978"/>
      <c r="H242" s="409" t="s">
        <v>3236</v>
      </c>
      <c r="I242" s="411"/>
      <c r="J242" s="409"/>
      <c r="K242" s="409">
        <v>59</v>
      </c>
      <c r="L242" s="409"/>
      <c r="M242" s="409"/>
    </row>
    <row r="243" spans="1:13" ht="42">
      <c r="A243" s="409"/>
      <c r="B243" s="409"/>
      <c r="C243" s="409"/>
      <c r="D243" s="409" t="s">
        <v>3237</v>
      </c>
      <c r="E243" s="409"/>
      <c r="F243" s="409" t="s">
        <v>3238</v>
      </c>
      <c r="G243" s="978"/>
      <c r="H243" s="409" t="s">
        <v>3239</v>
      </c>
      <c r="I243" s="411"/>
      <c r="J243" s="409"/>
      <c r="K243" s="409"/>
      <c r="L243" s="409"/>
      <c r="M243" s="409"/>
    </row>
    <row r="244" spans="1:13">
      <c r="A244" s="409"/>
      <c r="B244" s="409"/>
      <c r="C244" s="409"/>
      <c r="D244" s="409" t="s">
        <v>3240</v>
      </c>
      <c r="E244" s="409"/>
      <c r="F244" s="409" t="s">
        <v>3241</v>
      </c>
      <c r="G244" s="978"/>
      <c r="H244" s="409" t="s">
        <v>3242</v>
      </c>
      <c r="I244" s="411">
        <v>10800</v>
      </c>
      <c r="J244" s="409"/>
      <c r="K244" s="409"/>
      <c r="L244" s="409"/>
      <c r="M244" s="409"/>
    </row>
    <row r="245" spans="1:13">
      <c r="A245" s="409"/>
      <c r="B245" s="409"/>
      <c r="C245" s="409"/>
      <c r="D245" s="409" t="s">
        <v>3243</v>
      </c>
      <c r="E245" s="409"/>
      <c r="F245" s="409" t="s">
        <v>3244</v>
      </c>
      <c r="G245" s="978"/>
      <c r="H245" s="476" t="s">
        <v>3245</v>
      </c>
      <c r="I245" s="411">
        <v>3600</v>
      </c>
      <c r="J245" s="409"/>
      <c r="K245" s="409"/>
      <c r="L245" s="409"/>
      <c r="M245" s="409"/>
    </row>
    <row r="246" spans="1:13" ht="26.25" customHeight="1">
      <c r="A246" s="409"/>
      <c r="B246" s="409"/>
      <c r="C246" s="409"/>
      <c r="D246" s="409" t="s">
        <v>3246</v>
      </c>
      <c r="E246" s="409"/>
      <c r="F246" s="409" t="s">
        <v>3247</v>
      </c>
      <c r="G246" s="978"/>
      <c r="H246" s="476" t="s">
        <v>3248</v>
      </c>
      <c r="I246" s="411">
        <v>3000</v>
      </c>
      <c r="J246" s="409"/>
      <c r="K246" s="409"/>
      <c r="L246" s="409"/>
      <c r="M246" s="409"/>
    </row>
    <row r="247" spans="1:13" ht="42">
      <c r="A247" s="409"/>
      <c r="B247" s="409"/>
      <c r="C247" s="409"/>
      <c r="D247" s="409" t="s">
        <v>3249</v>
      </c>
      <c r="E247" s="409"/>
      <c r="F247" s="409"/>
      <c r="G247" s="978"/>
      <c r="H247" s="409" t="s">
        <v>3250</v>
      </c>
      <c r="I247" s="1298">
        <v>3000</v>
      </c>
      <c r="J247" s="409"/>
      <c r="K247" s="409"/>
      <c r="L247" s="409"/>
      <c r="M247" s="409"/>
    </row>
    <row r="248" spans="1:13">
      <c r="A248" s="409"/>
      <c r="B248" s="409"/>
      <c r="C248" s="409"/>
      <c r="D248" s="409" t="s">
        <v>3251</v>
      </c>
      <c r="E248" s="409"/>
      <c r="F248" s="409"/>
      <c r="G248" s="978"/>
      <c r="H248" s="972" t="s">
        <v>3252</v>
      </c>
      <c r="I248" s="411">
        <v>3600</v>
      </c>
      <c r="J248" s="409"/>
      <c r="K248" s="409"/>
      <c r="L248" s="409"/>
      <c r="M248" s="409"/>
    </row>
    <row r="249" spans="1:13">
      <c r="A249" s="409"/>
      <c r="B249" s="409"/>
      <c r="C249" s="409"/>
      <c r="D249" s="409" t="s">
        <v>3253</v>
      </c>
      <c r="E249" s="409"/>
      <c r="F249" s="409"/>
      <c r="G249" s="978"/>
      <c r="H249" s="476"/>
      <c r="I249" s="411"/>
      <c r="J249" s="409"/>
      <c r="K249" s="409"/>
      <c r="L249" s="409"/>
      <c r="M249" s="409"/>
    </row>
    <row r="250" spans="1:13">
      <c r="A250" s="409"/>
      <c r="B250" s="409"/>
      <c r="C250" s="409"/>
      <c r="D250" s="409" t="s">
        <v>3254</v>
      </c>
      <c r="E250" s="409"/>
      <c r="F250" s="409"/>
      <c r="G250" s="978"/>
      <c r="H250" s="476"/>
      <c r="I250" s="411"/>
      <c r="J250" s="409"/>
      <c r="K250" s="409"/>
      <c r="L250" s="409"/>
      <c r="M250" s="409"/>
    </row>
    <row r="251" spans="1:13">
      <c r="A251" s="409"/>
      <c r="B251" s="409"/>
      <c r="C251" s="409"/>
      <c r="D251" s="409" t="s">
        <v>3255</v>
      </c>
      <c r="E251" s="409" t="s">
        <v>3923</v>
      </c>
      <c r="F251" s="409" t="s">
        <v>516</v>
      </c>
      <c r="G251" s="978" t="s">
        <v>394</v>
      </c>
      <c r="H251" s="476"/>
      <c r="I251" s="411"/>
      <c r="J251" s="409"/>
      <c r="K251" s="409" t="s">
        <v>3256</v>
      </c>
      <c r="L251" s="411"/>
      <c r="M251" s="409"/>
    </row>
    <row r="252" spans="1:13">
      <c r="A252" s="409"/>
      <c r="B252" s="409"/>
      <c r="C252" s="409"/>
      <c r="D252" s="409" t="s">
        <v>3257</v>
      </c>
      <c r="E252" s="409" t="s">
        <v>3924</v>
      </c>
      <c r="F252" s="409" t="s">
        <v>213</v>
      </c>
      <c r="G252" s="978"/>
      <c r="H252" s="476" t="s">
        <v>3925</v>
      </c>
      <c r="I252" s="411"/>
      <c r="J252" s="409"/>
      <c r="K252" s="409">
        <v>59</v>
      </c>
      <c r="L252" s="409"/>
      <c r="M252" s="409"/>
    </row>
    <row r="253" spans="1:13" ht="27" customHeight="1">
      <c r="A253" s="409"/>
      <c r="B253" s="409"/>
      <c r="C253" s="409"/>
      <c r="D253" s="409" t="s">
        <v>3258</v>
      </c>
      <c r="E253" s="409" t="s">
        <v>3927</v>
      </c>
      <c r="F253" s="409" t="s">
        <v>3243</v>
      </c>
      <c r="G253" s="978"/>
      <c r="H253" s="476" t="s">
        <v>3926</v>
      </c>
      <c r="I253" s="411">
        <v>48000</v>
      </c>
      <c r="J253" s="409"/>
      <c r="K253" s="409"/>
      <c r="L253" s="409"/>
      <c r="M253" s="409"/>
    </row>
    <row r="254" spans="1:13" ht="42">
      <c r="A254" s="409"/>
      <c r="B254" s="409"/>
      <c r="C254" s="409"/>
      <c r="D254" s="409" t="s">
        <v>3928</v>
      </c>
      <c r="E254" s="409" t="s">
        <v>213</v>
      </c>
      <c r="F254" s="409"/>
      <c r="G254" s="978"/>
      <c r="H254" s="476" t="s">
        <v>3259</v>
      </c>
      <c r="I254" s="411"/>
      <c r="J254" s="409"/>
      <c r="K254" s="409"/>
      <c r="L254" s="409"/>
      <c r="M254" s="409"/>
    </row>
    <row r="255" spans="1:13">
      <c r="A255" s="409"/>
      <c r="B255" s="409"/>
      <c r="C255" s="409"/>
      <c r="D255" s="409"/>
      <c r="E255" s="409"/>
      <c r="F255" s="409"/>
      <c r="G255" s="978"/>
      <c r="H255" s="476" t="s">
        <v>3260</v>
      </c>
      <c r="I255" s="411">
        <v>48000</v>
      </c>
      <c r="J255" s="409"/>
      <c r="K255" s="409"/>
      <c r="L255" s="409"/>
      <c r="M255" s="409"/>
    </row>
    <row r="256" spans="1:13" ht="42">
      <c r="A256" s="409"/>
      <c r="B256" s="409"/>
      <c r="C256" s="409"/>
      <c r="D256" s="409"/>
      <c r="E256" s="409"/>
      <c r="F256" s="409"/>
      <c r="G256" s="978"/>
      <c r="H256" s="476" t="s">
        <v>3261</v>
      </c>
      <c r="I256" s="411"/>
      <c r="J256" s="409"/>
      <c r="K256" s="409"/>
      <c r="L256" s="409"/>
      <c r="M256" s="409"/>
    </row>
    <row r="257" spans="1:13">
      <c r="A257" s="409"/>
      <c r="B257" s="409"/>
      <c r="C257" s="409"/>
      <c r="D257" s="409"/>
      <c r="E257" s="409"/>
      <c r="F257" s="409"/>
      <c r="G257" s="978"/>
      <c r="H257" s="476" t="s">
        <v>3262</v>
      </c>
      <c r="I257" s="411">
        <v>36000</v>
      </c>
      <c r="J257" s="409"/>
      <c r="K257" s="409"/>
      <c r="L257" s="409"/>
      <c r="M257" s="409"/>
    </row>
    <row r="258" spans="1:13" ht="42">
      <c r="A258" s="409"/>
      <c r="B258" s="409"/>
      <c r="C258" s="409"/>
      <c r="D258" s="409"/>
      <c r="E258" s="409"/>
      <c r="F258" s="409"/>
      <c r="G258" s="978"/>
      <c r="H258" s="476" t="s">
        <v>3263</v>
      </c>
      <c r="I258" s="411"/>
      <c r="J258" s="409"/>
      <c r="K258" s="409"/>
      <c r="L258" s="409"/>
      <c r="M258" s="409"/>
    </row>
    <row r="259" spans="1:13" ht="42">
      <c r="A259" s="409"/>
      <c r="B259" s="409"/>
      <c r="C259" s="409"/>
      <c r="D259" s="409"/>
      <c r="E259" s="409"/>
      <c r="F259" s="409"/>
      <c r="G259" s="978"/>
      <c r="H259" s="476" t="s">
        <v>3264</v>
      </c>
      <c r="I259" s="411"/>
      <c r="J259" s="409"/>
      <c r="K259" s="409"/>
      <c r="L259" s="409"/>
      <c r="M259" s="409"/>
    </row>
    <row r="260" spans="1:13">
      <c r="A260" s="409"/>
      <c r="B260" s="409"/>
      <c r="C260" s="409"/>
      <c r="D260" s="409"/>
      <c r="E260" s="409"/>
      <c r="F260" s="409"/>
      <c r="G260" s="978"/>
      <c r="H260" s="476" t="s">
        <v>3265</v>
      </c>
      <c r="I260" s="411">
        <v>12000</v>
      </c>
      <c r="J260" s="409"/>
      <c r="K260" s="409"/>
      <c r="L260" s="409"/>
      <c r="M260" s="409"/>
    </row>
    <row r="261" spans="1:13" ht="42">
      <c r="A261" s="409"/>
      <c r="B261" s="409"/>
      <c r="C261" s="409"/>
      <c r="D261" s="409"/>
      <c r="E261" s="409"/>
      <c r="F261" s="409"/>
      <c r="G261" s="978"/>
      <c r="H261" s="476" t="s">
        <v>3266</v>
      </c>
      <c r="I261" s="411">
        <v>30000</v>
      </c>
      <c r="J261" s="409"/>
      <c r="K261" s="409"/>
      <c r="L261" s="409"/>
      <c r="M261" s="409"/>
    </row>
    <row r="262" spans="1:13" ht="42">
      <c r="A262" s="409"/>
      <c r="B262" s="409"/>
      <c r="C262" s="409"/>
      <c r="D262" s="409"/>
      <c r="E262" s="409"/>
      <c r="F262" s="409"/>
      <c r="G262" s="978"/>
      <c r="H262" s="476" t="s">
        <v>3267</v>
      </c>
      <c r="I262" s="411"/>
      <c r="J262" s="409"/>
      <c r="K262" s="409"/>
      <c r="L262" s="409"/>
      <c r="M262" s="409"/>
    </row>
    <row r="263" spans="1:13">
      <c r="A263" s="409"/>
      <c r="B263" s="409"/>
      <c r="C263" s="409"/>
      <c r="D263" s="409"/>
      <c r="E263" s="409"/>
      <c r="F263" s="409"/>
      <c r="G263" s="978"/>
      <c r="H263" s="476" t="s">
        <v>3268</v>
      </c>
      <c r="I263" s="411">
        <v>12000</v>
      </c>
      <c r="J263" s="409"/>
      <c r="K263" s="409"/>
      <c r="L263" s="409"/>
      <c r="M263" s="409"/>
    </row>
    <row r="264" spans="1:13">
      <c r="A264" s="409"/>
      <c r="B264" s="409"/>
      <c r="C264" s="409"/>
      <c r="D264" s="409"/>
      <c r="E264" s="409"/>
      <c r="F264" s="409"/>
      <c r="G264" s="978"/>
      <c r="H264" s="476" t="s">
        <v>3269</v>
      </c>
      <c r="I264" s="411">
        <v>3600</v>
      </c>
      <c r="J264" s="409"/>
      <c r="K264" s="409"/>
      <c r="L264" s="409"/>
      <c r="M264" s="409"/>
    </row>
    <row r="265" spans="1:13">
      <c r="A265" s="409"/>
      <c r="B265" s="409"/>
      <c r="C265" s="409"/>
      <c r="D265" s="409"/>
      <c r="E265" s="409"/>
      <c r="F265" s="409"/>
      <c r="G265" s="978"/>
      <c r="H265" s="476" t="s">
        <v>3270</v>
      </c>
      <c r="I265" s="411">
        <v>3000</v>
      </c>
      <c r="J265" s="409"/>
      <c r="K265" s="409"/>
      <c r="L265" s="409"/>
      <c r="M265" s="409"/>
    </row>
    <row r="266" spans="1:13">
      <c r="A266" s="409"/>
      <c r="B266" s="409"/>
      <c r="C266" s="409"/>
      <c r="D266" s="409"/>
      <c r="E266" s="409"/>
      <c r="F266" s="409"/>
      <c r="G266" s="978"/>
      <c r="H266" s="476" t="s">
        <v>3271</v>
      </c>
      <c r="I266" s="411">
        <v>8000</v>
      </c>
      <c r="J266" s="409"/>
      <c r="K266" s="409"/>
      <c r="L266" s="409"/>
      <c r="M266" s="409"/>
    </row>
    <row r="267" spans="1:13" ht="42">
      <c r="A267" s="409"/>
      <c r="B267" s="409"/>
      <c r="C267" s="409"/>
      <c r="D267" s="409"/>
      <c r="E267" s="409"/>
      <c r="F267" s="409"/>
      <c r="G267" s="978"/>
      <c r="H267" s="476" t="s">
        <v>3272</v>
      </c>
      <c r="I267" s="411">
        <v>4000</v>
      </c>
      <c r="J267" s="409"/>
      <c r="K267" s="409"/>
      <c r="L267" s="409"/>
      <c r="M267" s="409"/>
    </row>
    <row r="268" spans="1:13">
      <c r="A268" s="409"/>
      <c r="B268" s="409"/>
      <c r="C268" s="409"/>
      <c r="D268" s="409"/>
      <c r="E268" s="409"/>
      <c r="F268" s="409"/>
      <c r="G268" s="978"/>
      <c r="H268" s="476" t="s">
        <v>3273</v>
      </c>
      <c r="I268" s="411">
        <v>1400</v>
      </c>
      <c r="J268" s="409"/>
      <c r="K268" s="409"/>
      <c r="L268" s="409"/>
      <c r="M268" s="409"/>
    </row>
    <row r="269" spans="1:13" ht="25.5" customHeight="1">
      <c r="A269" s="409"/>
      <c r="B269" s="409"/>
      <c r="C269" s="409"/>
      <c r="D269" s="409"/>
      <c r="E269" s="476" t="s">
        <v>3274</v>
      </c>
      <c r="F269" s="409"/>
      <c r="G269" s="978"/>
      <c r="H269" s="476"/>
      <c r="I269" s="411"/>
      <c r="J269" s="409"/>
      <c r="K269" s="409" t="s">
        <v>3275</v>
      </c>
      <c r="L269" s="411"/>
      <c r="M269" s="409"/>
    </row>
    <row r="270" spans="1:13" ht="42">
      <c r="A270" s="409"/>
      <c r="B270" s="409"/>
      <c r="C270" s="409"/>
      <c r="D270" s="409"/>
      <c r="E270" s="476" t="s">
        <v>3276</v>
      </c>
      <c r="F270" s="409"/>
      <c r="G270" s="978"/>
      <c r="H270" s="476"/>
      <c r="I270" s="411"/>
      <c r="J270" s="409"/>
      <c r="K270" s="409">
        <v>59</v>
      </c>
      <c r="L270" s="411">
        <v>148000</v>
      </c>
      <c r="M270" s="409"/>
    </row>
    <row r="271" spans="1:13">
      <c r="A271" s="409"/>
      <c r="B271" s="409"/>
      <c r="C271" s="409"/>
      <c r="D271" s="409"/>
      <c r="E271" s="476" t="s">
        <v>3277</v>
      </c>
      <c r="F271" s="409"/>
      <c r="G271" s="978"/>
      <c r="H271" s="476"/>
      <c r="I271" s="411"/>
      <c r="J271" s="409"/>
      <c r="K271" s="978"/>
      <c r="L271" s="590"/>
      <c r="M271" s="409"/>
    </row>
    <row r="272" spans="1:13" ht="42">
      <c r="A272" s="409"/>
      <c r="B272" s="409"/>
      <c r="C272" s="409"/>
      <c r="D272" s="409"/>
      <c r="E272" s="409" t="s">
        <v>3278</v>
      </c>
      <c r="F272" s="409" t="s">
        <v>516</v>
      </c>
      <c r="G272" s="978">
        <v>6</v>
      </c>
      <c r="H272" s="409" t="s">
        <v>3279</v>
      </c>
      <c r="I272" s="411">
        <v>100000</v>
      </c>
      <c r="J272" s="409"/>
      <c r="K272" s="409"/>
      <c r="L272" s="409"/>
      <c r="M272" s="409"/>
    </row>
    <row r="273" spans="1:13" ht="42">
      <c r="A273" s="409"/>
      <c r="B273" s="409"/>
      <c r="C273" s="409"/>
      <c r="D273" s="409"/>
      <c r="E273" s="409" t="s">
        <v>3280</v>
      </c>
      <c r="F273" s="409" t="s">
        <v>854</v>
      </c>
      <c r="G273" s="978" t="s">
        <v>840</v>
      </c>
      <c r="H273" s="409" t="s">
        <v>3281</v>
      </c>
      <c r="I273" s="411"/>
      <c r="J273" s="409"/>
      <c r="K273" s="978"/>
      <c r="L273" s="978"/>
      <c r="M273" s="409"/>
    </row>
    <row r="274" spans="1:13">
      <c r="A274" s="409"/>
      <c r="B274" s="409"/>
      <c r="C274" s="409"/>
      <c r="D274" s="409"/>
      <c r="E274" s="409" t="s">
        <v>3282</v>
      </c>
      <c r="F274" s="409" t="s">
        <v>213</v>
      </c>
      <c r="G274" s="978"/>
      <c r="H274" s="409"/>
      <c r="I274" s="411"/>
      <c r="J274" s="409"/>
      <c r="K274" s="978"/>
      <c r="L274" s="978"/>
      <c r="M274" s="409"/>
    </row>
    <row r="275" spans="1:13" ht="45" customHeight="1">
      <c r="A275" s="409"/>
      <c r="B275" s="409"/>
      <c r="C275" s="409"/>
      <c r="D275" s="409"/>
      <c r="E275" s="409" t="s">
        <v>3283</v>
      </c>
      <c r="F275" s="409"/>
      <c r="G275" s="978"/>
      <c r="H275" s="409" t="s">
        <v>3284</v>
      </c>
      <c r="I275" s="411">
        <v>30000</v>
      </c>
      <c r="J275" s="409"/>
      <c r="K275" s="409"/>
      <c r="L275" s="409"/>
      <c r="M275" s="409"/>
    </row>
    <row r="276" spans="1:13">
      <c r="A276" s="409"/>
      <c r="B276" s="409"/>
      <c r="C276" s="409"/>
      <c r="D276" s="409"/>
      <c r="E276" s="409" t="s">
        <v>3285</v>
      </c>
      <c r="F276" s="409"/>
      <c r="G276" s="409"/>
      <c r="H276" s="409" t="s">
        <v>3286</v>
      </c>
      <c r="I276" s="411"/>
      <c r="J276" s="409"/>
      <c r="K276" s="409"/>
      <c r="L276" s="409"/>
      <c r="M276" s="409"/>
    </row>
    <row r="277" spans="1:13" ht="45.75" customHeight="1">
      <c r="A277" s="409"/>
      <c r="B277" s="409"/>
      <c r="C277" s="409"/>
      <c r="D277" s="409"/>
      <c r="E277" s="409" t="s">
        <v>3287</v>
      </c>
      <c r="F277" s="409" t="s">
        <v>3288</v>
      </c>
      <c r="G277" s="978"/>
      <c r="H277" s="409" t="s">
        <v>3289</v>
      </c>
      <c r="I277" s="411">
        <v>18000</v>
      </c>
      <c r="J277" s="409"/>
      <c r="K277" s="409"/>
      <c r="L277" s="409"/>
      <c r="M277" s="409"/>
    </row>
    <row r="278" spans="1:13" ht="42">
      <c r="A278" s="409"/>
      <c r="B278" s="409"/>
      <c r="C278" s="409"/>
      <c r="D278" s="409"/>
      <c r="E278" s="409" t="s">
        <v>3290</v>
      </c>
      <c r="F278" s="409"/>
      <c r="G278" s="978"/>
      <c r="H278" s="409" t="s">
        <v>3291</v>
      </c>
      <c r="I278" s="411"/>
      <c r="J278" s="409"/>
      <c r="K278" s="409"/>
      <c r="L278" s="409"/>
      <c r="M278" s="409"/>
    </row>
    <row r="279" spans="1:13" ht="42">
      <c r="A279" s="409"/>
      <c r="B279" s="409"/>
      <c r="C279" s="409"/>
      <c r="D279" s="409"/>
      <c r="E279" s="409"/>
      <c r="F279" s="409"/>
      <c r="G279" s="978"/>
      <c r="H279" s="409" t="s">
        <v>3292</v>
      </c>
      <c r="I279" s="411"/>
      <c r="J279" s="409"/>
      <c r="K279" s="409"/>
      <c r="L279" s="409"/>
      <c r="M279" s="409"/>
    </row>
    <row r="280" spans="1:13">
      <c r="A280" s="409"/>
      <c r="B280" s="409"/>
      <c r="C280" s="409"/>
      <c r="D280" s="409"/>
      <c r="E280" s="409"/>
      <c r="F280" s="409"/>
      <c r="G280" s="978"/>
      <c r="H280" s="409" t="s">
        <v>3293</v>
      </c>
      <c r="I280" s="411"/>
      <c r="J280" s="409"/>
      <c r="K280" s="409"/>
      <c r="L280" s="409"/>
      <c r="M280" s="409"/>
    </row>
    <row r="281" spans="1:13" ht="42">
      <c r="A281" s="409"/>
      <c r="B281" s="409"/>
      <c r="C281" s="409"/>
      <c r="D281" s="409"/>
      <c r="E281" s="409" t="s">
        <v>3929</v>
      </c>
      <c r="F281" s="409"/>
      <c r="G281" s="978"/>
      <c r="H281" s="409"/>
      <c r="I281" s="411"/>
      <c r="J281" s="409"/>
      <c r="K281" s="978"/>
      <c r="L281" s="409">
        <v>122000</v>
      </c>
      <c r="M281" s="409"/>
    </row>
    <row r="282" spans="1:13" ht="42">
      <c r="A282" s="409"/>
      <c r="B282" s="409"/>
      <c r="C282" s="409"/>
      <c r="D282" s="409"/>
      <c r="E282" s="409" t="s">
        <v>3294</v>
      </c>
      <c r="F282" s="409" t="s">
        <v>3288</v>
      </c>
      <c r="G282" s="978"/>
      <c r="H282" s="409" t="s">
        <v>3295</v>
      </c>
      <c r="I282" s="411">
        <v>72000</v>
      </c>
      <c r="J282" s="409"/>
      <c r="K282" s="978"/>
      <c r="L282" s="978"/>
      <c r="M282" s="409"/>
    </row>
    <row r="283" spans="1:13">
      <c r="A283" s="409"/>
      <c r="B283" s="409"/>
      <c r="C283" s="409"/>
      <c r="D283" s="409"/>
      <c r="E283" s="409"/>
      <c r="F283" s="409"/>
      <c r="G283" s="978"/>
      <c r="H283" s="409" t="s">
        <v>3296</v>
      </c>
      <c r="I283" s="411"/>
      <c r="J283" s="409"/>
      <c r="K283" s="978"/>
      <c r="L283" s="978"/>
      <c r="M283" s="409"/>
    </row>
    <row r="284" spans="1:13" ht="42">
      <c r="A284" s="409"/>
      <c r="B284" s="409"/>
      <c r="C284" s="409"/>
      <c r="D284" s="409"/>
      <c r="E284" s="409" t="s">
        <v>3930</v>
      </c>
      <c r="F284" s="409"/>
      <c r="G284" s="978"/>
      <c r="H284" s="409" t="s">
        <v>3297</v>
      </c>
      <c r="I284" s="411">
        <v>50000</v>
      </c>
      <c r="J284" s="409"/>
      <c r="K284" s="978"/>
      <c r="L284" s="978"/>
      <c r="M284" s="409"/>
    </row>
    <row r="285" spans="1:13">
      <c r="A285" s="413"/>
      <c r="B285" s="413"/>
      <c r="C285" s="1405"/>
      <c r="D285" s="1405"/>
      <c r="E285" s="413"/>
      <c r="F285" s="413"/>
      <c r="G285" s="593"/>
      <c r="H285" s="413"/>
      <c r="I285" s="413"/>
      <c r="J285" s="593"/>
      <c r="K285" s="413"/>
      <c r="L285" s="413"/>
      <c r="M285" s="413"/>
    </row>
    <row r="404" spans="1:12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1:12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</row>
    <row r="406" spans="1:12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1:12">
      <c r="C407" s="1406"/>
    </row>
    <row r="408" spans="1:12">
      <c r="C408" s="1406"/>
    </row>
    <row r="409" spans="1:12">
      <c r="C409" s="1406"/>
    </row>
    <row r="410" spans="1:12">
      <c r="C410" s="1406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8740157480314965" bottom="0.78740157480314965" header="0.31496062992125984" footer="0.55118110236220474"/>
  <pageSetup paperSize="9" orientation="landscape" horizontalDpi="0" verticalDpi="0" r:id="rId1"/>
  <headerFooter>
    <oddFooter>&amp;C&amp;A หน้าที่ &amp;P จาก &amp;N</oddFooter>
  </headerFooter>
  <rowBreaks count="5" manualBreakCount="5">
    <brk id="47" max="12" man="1"/>
    <brk id="53" max="12" man="1"/>
    <brk id="57" max="16383" man="1"/>
    <brk id="65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1"/>
  <sheetViews>
    <sheetView topLeftCell="A91" workbookViewId="0">
      <selection activeCell="B118" sqref="B118:C118"/>
    </sheetView>
  </sheetViews>
  <sheetFormatPr defaultRowHeight="14.25"/>
  <cols>
    <col min="1" max="1" width="25" customWidth="1"/>
    <col min="3" max="3" width="63.75" customWidth="1"/>
    <col min="4" max="4" width="13.25" style="1485" customWidth="1"/>
    <col min="5" max="5" width="9.75" customWidth="1"/>
    <col min="6" max="6" width="8.5" customWidth="1"/>
    <col min="7" max="7" width="9.875" customWidth="1"/>
    <col min="8" max="8" width="19" customWidth="1"/>
    <col min="9" max="38" width="9" style="1421"/>
  </cols>
  <sheetData>
    <row r="1" spans="1:38">
      <c r="A1" s="1512" t="s">
        <v>4208</v>
      </c>
      <c r="B1" s="1512"/>
      <c r="C1" s="1512"/>
      <c r="D1" s="1512"/>
      <c r="E1" s="1512"/>
      <c r="F1" s="1512"/>
      <c r="G1" s="1512"/>
      <c r="H1" s="1512"/>
    </row>
    <row r="2" spans="1:38">
      <c r="A2" s="1513" t="s">
        <v>1679</v>
      </c>
      <c r="B2" s="1513"/>
      <c r="C2" s="1513"/>
      <c r="D2" s="1513"/>
      <c r="E2" s="1513"/>
      <c r="F2" s="1513"/>
      <c r="G2" s="1513"/>
      <c r="H2" s="1513"/>
    </row>
    <row r="3" spans="1:38" ht="42.75">
      <c r="A3" s="1422" t="s">
        <v>4209</v>
      </c>
      <c r="B3" s="1423" t="s">
        <v>3941</v>
      </c>
      <c r="C3" s="1423" t="s">
        <v>4210</v>
      </c>
      <c r="D3" s="1423" t="s">
        <v>4211</v>
      </c>
      <c r="E3" s="1423" t="s">
        <v>4212</v>
      </c>
      <c r="F3" s="1423" t="s">
        <v>4213</v>
      </c>
      <c r="G3" s="1423" t="s">
        <v>4214</v>
      </c>
      <c r="H3" s="1423" t="s">
        <v>4215</v>
      </c>
    </row>
    <row r="4" spans="1:38" ht="21.75">
      <c r="A4" s="1424" t="s">
        <v>4216</v>
      </c>
      <c r="B4" s="1425"/>
      <c r="C4" s="1425"/>
      <c r="D4" s="1426"/>
      <c r="E4" s="1425"/>
      <c r="F4" s="1425"/>
      <c r="G4" s="1425"/>
      <c r="H4" s="1427"/>
      <c r="I4" s="1428"/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  <c r="U4" s="1428"/>
      <c r="V4" s="1428"/>
      <c r="W4" s="1428"/>
      <c r="X4" s="1428"/>
      <c r="Y4" s="1428"/>
      <c r="Z4" s="1428"/>
      <c r="AA4" s="1428"/>
      <c r="AB4" s="1428"/>
      <c r="AC4" s="1428"/>
      <c r="AD4" s="1428"/>
      <c r="AE4" s="1428"/>
      <c r="AF4" s="1428"/>
      <c r="AG4" s="1428"/>
      <c r="AH4" s="1428"/>
      <c r="AI4" s="1428"/>
      <c r="AJ4" s="1428"/>
      <c r="AK4" s="1428"/>
      <c r="AL4" s="1429"/>
    </row>
    <row r="5" spans="1:38" ht="21.75">
      <c r="A5" s="1430" t="s">
        <v>4217</v>
      </c>
      <c r="B5" s="1431"/>
      <c r="C5" s="1431"/>
      <c r="D5" s="1432"/>
      <c r="E5" s="1431"/>
      <c r="F5" s="1431"/>
      <c r="G5" s="1431"/>
      <c r="H5" s="1433"/>
      <c r="I5" s="1428"/>
      <c r="J5" s="1428"/>
      <c r="K5" s="1428"/>
      <c r="L5" s="1428"/>
      <c r="M5" s="1428"/>
      <c r="N5" s="1428"/>
      <c r="O5" s="1428"/>
      <c r="P5" s="1428"/>
      <c r="Q5" s="1428"/>
      <c r="R5" s="1428"/>
      <c r="S5" s="1428"/>
      <c r="T5" s="1428"/>
      <c r="U5" s="1428"/>
      <c r="V5" s="1428"/>
      <c r="W5" s="1428"/>
      <c r="X5" s="1428"/>
      <c r="Y5" s="1428"/>
      <c r="Z5" s="1428"/>
      <c r="AA5" s="1428"/>
      <c r="AB5" s="1428"/>
      <c r="AC5" s="1428"/>
      <c r="AD5" s="1428"/>
      <c r="AE5" s="1428"/>
      <c r="AF5" s="1428"/>
      <c r="AG5" s="1428"/>
      <c r="AH5" s="1428"/>
      <c r="AI5" s="1428"/>
      <c r="AJ5" s="1428"/>
      <c r="AK5" s="1428"/>
      <c r="AL5" s="1429"/>
    </row>
    <row r="6" spans="1:38" ht="44.25" customHeight="1">
      <c r="A6" s="1511" t="s">
        <v>4218</v>
      </c>
      <c r="B6" s="1434">
        <v>1</v>
      </c>
      <c r="C6" s="1435" t="s">
        <v>4219</v>
      </c>
      <c r="D6" s="1436" t="s">
        <v>3942</v>
      </c>
      <c r="E6" s="1437"/>
      <c r="F6" s="1437"/>
      <c r="G6" s="1437"/>
      <c r="H6" s="1438" t="s">
        <v>4220</v>
      </c>
    </row>
    <row r="7" spans="1:38" ht="23.25" customHeight="1">
      <c r="A7" s="1514"/>
      <c r="B7" s="1439">
        <v>2</v>
      </c>
      <c r="C7" s="1435" t="s">
        <v>4221</v>
      </c>
      <c r="D7" s="1436" t="s">
        <v>3943</v>
      </c>
      <c r="E7" s="1437"/>
      <c r="F7" s="1437" t="s">
        <v>4222</v>
      </c>
      <c r="G7" s="1437"/>
      <c r="H7" s="1438" t="s">
        <v>4220</v>
      </c>
    </row>
    <row r="8" spans="1:38" ht="25.5" customHeight="1">
      <c r="A8" s="1514"/>
      <c r="B8" s="1434">
        <v>3</v>
      </c>
      <c r="C8" s="1435" t="s">
        <v>4223</v>
      </c>
      <c r="D8" s="1436" t="s">
        <v>3944</v>
      </c>
      <c r="E8" s="1437" t="s">
        <v>4224</v>
      </c>
      <c r="F8" s="1437" t="s">
        <v>4225</v>
      </c>
      <c r="G8" s="1437"/>
      <c r="H8" s="1438" t="s">
        <v>4220</v>
      </c>
    </row>
    <row r="9" spans="1:38" ht="21.75" customHeight="1">
      <c r="A9" s="1514"/>
      <c r="B9" s="1434">
        <v>4</v>
      </c>
      <c r="C9" s="1435" t="s">
        <v>4226</v>
      </c>
      <c r="D9" s="1436" t="s">
        <v>3945</v>
      </c>
      <c r="E9" s="1437" t="s">
        <v>4227</v>
      </c>
      <c r="F9" s="1437"/>
      <c r="G9" s="1437"/>
      <c r="H9" s="1438" t="s">
        <v>4220</v>
      </c>
    </row>
    <row r="10" spans="1:38" ht="21.75" customHeight="1">
      <c r="A10" s="1509" t="s">
        <v>4228</v>
      </c>
      <c r="B10" s="1439">
        <v>5</v>
      </c>
      <c r="C10" s="1435" t="s">
        <v>4229</v>
      </c>
      <c r="D10" s="1436" t="s">
        <v>3946</v>
      </c>
      <c r="E10" s="1437"/>
      <c r="F10" s="1437"/>
      <c r="G10" s="1437"/>
      <c r="H10" s="1438" t="s">
        <v>4220</v>
      </c>
    </row>
    <row r="11" spans="1:38" ht="25.5" customHeight="1">
      <c r="A11" s="1498"/>
      <c r="B11" s="1434">
        <v>6</v>
      </c>
      <c r="C11" s="1435" t="s">
        <v>4230</v>
      </c>
      <c r="D11" s="1436" t="s">
        <v>3947</v>
      </c>
      <c r="E11" s="1437"/>
      <c r="F11" s="1437" t="s">
        <v>4231</v>
      </c>
      <c r="G11" s="1437"/>
      <c r="H11" s="1438" t="s">
        <v>4220</v>
      </c>
    </row>
    <row r="12" spans="1:38" ht="24" customHeight="1">
      <c r="A12" s="1498"/>
      <c r="B12" s="1434">
        <v>7</v>
      </c>
      <c r="C12" s="1435" t="s">
        <v>4232</v>
      </c>
      <c r="D12" s="1436" t="s">
        <v>3948</v>
      </c>
      <c r="E12" s="1437"/>
      <c r="F12" s="1437"/>
      <c r="G12" s="1437"/>
      <c r="H12" s="1438" t="s">
        <v>4220</v>
      </c>
    </row>
    <row r="13" spans="1:38" ht="21.75">
      <c r="A13" s="1498"/>
      <c r="B13" s="1439">
        <v>8</v>
      </c>
      <c r="C13" s="1435" t="s">
        <v>4233</v>
      </c>
      <c r="D13" s="1436" t="s">
        <v>3949</v>
      </c>
      <c r="E13" s="1437"/>
      <c r="F13" s="1437" t="s">
        <v>4234</v>
      </c>
      <c r="G13" s="1437"/>
      <c r="H13" s="1440" t="s">
        <v>4235</v>
      </c>
    </row>
    <row r="14" spans="1:38" ht="21.75">
      <c r="A14" s="1510"/>
      <c r="B14" s="1434">
        <v>9</v>
      </c>
      <c r="C14" s="1435" t="s">
        <v>4236</v>
      </c>
      <c r="D14" s="1436" t="s">
        <v>3950</v>
      </c>
      <c r="E14" s="1437" t="s">
        <v>4237</v>
      </c>
      <c r="F14" s="1437" t="s">
        <v>4238</v>
      </c>
      <c r="G14" s="1437"/>
      <c r="H14" s="1438" t="s">
        <v>4220</v>
      </c>
    </row>
    <row r="15" spans="1:38" ht="21.75">
      <c r="A15" s="1502" t="s">
        <v>4239</v>
      </c>
      <c r="B15" s="1434">
        <v>10</v>
      </c>
      <c r="C15" s="1435" t="s">
        <v>4240</v>
      </c>
      <c r="D15" s="1436" t="s">
        <v>3951</v>
      </c>
      <c r="E15" s="1437"/>
      <c r="F15" s="1437"/>
      <c r="G15" s="1437"/>
      <c r="H15" s="1438" t="s">
        <v>4220</v>
      </c>
    </row>
    <row r="16" spans="1:38" ht="21.75">
      <c r="A16" s="1502"/>
      <c r="B16" s="1439">
        <v>11</v>
      </c>
      <c r="C16" s="1435" t="s">
        <v>4241</v>
      </c>
      <c r="D16" s="1436" t="s">
        <v>3952</v>
      </c>
      <c r="E16" s="1437"/>
      <c r="F16" s="1437"/>
      <c r="G16" s="1437"/>
      <c r="H16" s="1438" t="s">
        <v>4220</v>
      </c>
    </row>
    <row r="17" spans="1:38" ht="43.5">
      <c r="A17" s="1502" t="s">
        <v>4242</v>
      </c>
      <c r="B17" s="1434">
        <v>12</v>
      </c>
      <c r="C17" s="1441" t="s">
        <v>4243</v>
      </c>
      <c r="D17" s="1436" t="s">
        <v>3953</v>
      </c>
      <c r="E17" s="1437" t="s">
        <v>4244</v>
      </c>
      <c r="F17" s="1437" t="s">
        <v>4245</v>
      </c>
      <c r="G17" s="1437"/>
      <c r="H17" s="1438" t="s">
        <v>4220</v>
      </c>
    </row>
    <row r="18" spans="1:38" ht="21.75">
      <c r="A18" s="1502"/>
      <c r="B18" s="1434">
        <v>13</v>
      </c>
      <c r="C18" s="1435" t="s">
        <v>4246</v>
      </c>
      <c r="D18" s="1436" t="s">
        <v>3954</v>
      </c>
      <c r="E18" s="1437"/>
      <c r="F18" s="1437"/>
      <c r="G18" s="1437"/>
      <c r="H18" s="1438" t="s">
        <v>4220</v>
      </c>
    </row>
    <row r="19" spans="1:38" ht="21.75">
      <c r="A19" s="1442" t="s">
        <v>4247</v>
      </c>
      <c r="B19" s="1443"/>
      <c r="C19" s="1443"/>
      <c r="D19" s="1443"/>
      <c r="E19" s="1443"/>
      <c r="F19" s="1443"/>
      <c r="G19" s="1443"/>
      <c r="H19" s="1444"/>
      <c r="I19" s="1443"/>
      <c r="J19" s="1443"/>
      <c r="K19" s="1443"/>
      <c r="L19" s="1443"/>
      <c r="M19" s="1443"/>
      <c r="N19" s="1443" t="s">
        <v>599</v>
      </c>
      <c r="O19" s="1443"/>
      <c r="P19" s="1443"/>
      <c r="Q19" s="1443"/>
      <c r="R19" s="1443"/>
      <c r="S19" s="1443"/>
      <c r="T19" s="1443"/>
      <c r="U19" s="1443"/>
      <c r="V19" s="1443"/>
      <c r="W19" s="1443"/>
      <c r="X19" s="1443"/>
      <c r="Y19" s="1443"/>
      <c r="Z19" s="1443"/>
      <c r="AA19" s="1443"/>
      <c r="AB19" s="1443"/>
      <c r="AC19" s="1443"/>
      <c r="AD19" s="1443"/>
      <c r="AE19" s="1443"/>
      <c r="AF19" s="1443"/>
      <c r="AG19" s="1443"/>
      <c r="AH19" s="1443"/>
      <c r="AI19" s="1443"/>
      <c r="AJ19" s="1443"/>
      <c r="AK19" s="1443"/>
      <c r="AL19" s="1444"/>
    </row>
    <row r="20" spans="1:38" ht="43.5">
      <c r="A20" s="1445" t="s">
        <v>4248</v>
      </c>
      <c r="B20" s="1439">
        <v>14</v>
      </c>
      <c r="C20" s="1441" t="s">
        <v>4249</v>
      </c>
      <c r="D20" s="1436" t="s">
        <v>3955</v>
      </c>
      <c r="E20" s="1437"/>
      <c r="F20" s="1437" t="s">
        <v>4250</v>
      </c>
      <c r="G20" s="1437"/>
      <c r="H20" s="1446" t="s">
        <v>4251</v>
      </c>
    </row>
    <row r="21" spans="1:38" ht="21.75">
      <c r="A21" s="1502" t="s">
        <v>4252</v>
      </c>
      <c r="B21" s="1439">
        <v>15</v>
      </c>
      <c r="C21" s="1441" t="s">
        <v>4253</v>
      </c>
      <c r="D21" s="1436" t="s">
        <v>3956</v>
      </c>
      <c r="E21" s="1437" t="s">
        <v>4254</v>
      </c>
      <c r="F21" s="1437" t="s">
        <v>4255</v>
      </c>
      <c r="G21" s="1437"/>
      <c r="H21" s="1438" t="s">
        <v>4256</v>
      </c>
    </row>
    <row r="22" spans="1:38" ht="21.75">
      <c r="A22" s="1502"/>
      <c r="B22" s="1439">
        <v>16</v>
      </c>
      <c r="C22" s="1441" t="s">
        <v>4257</v>
      </c>
      <c r="D22" s="1436" t="s">
        <v>3957</v>
      </c>
      <c r="E22" s="1437"/>
      <c r="F22" s="1437"/>
      <c r="G22" s="1437"/>
      <c r="H22" s="1438" t="s">
        <v>4256</v>
      </c>
    </row>
    <row r="23" spans="1:38" ht="43.5">
      <c r="A23" s="1502"/>
      <c r="B23" s="1439">
        <v>17</v>
      </c>
      <c r="C23" s="1441" t="s">
        <v>4258</v>
      </c>
      <c r="D23" s="1436" t="s">
        <v>3958</v>
      </c>
      <c r="E23" s="1437" t="s">
        <v>4259</v>
      </c>
      <c r="F23" s="1437"/>
      <c r="G23" s="1437"/>
      <c r="H23" s="1438" t="s">
        <v>4260</v>
      </c>
    </row>
    <row r="24" spans="1:38" ht="43.5">
      <c r="A24" s="1502" t="s">
        <v>4261</v>
      </c>
      <c r="B24" s="1439">
        <v>18</v>
      </c>
      <c r="C24" s="1441" t="s">
        <v>4262</v>
      </c>
      <c r="D24" s="1436" t="s">
        <v>3959</v>
      </c>
      <c r="E24" s="1437" t="s">
        <v>4263</v>
      </c>
      <c r="F24" s="1437" t="s">
        <v>4264</v>
      </c>
      <c r="G24" s="1437"/>
      <c r="H24" s="1438" t="s">
        <v>4265</v>
      </c>
    </row>
    <row r="25" spans="1:38" ht="21.75">
      <c r="A25" s="1502"/>
      <c r="B25" s="1439">
        <v>19</v>
      </c>
      <c r="C25" s="1441" t="s">
        <v>4266</v>
      </c>
      <c r="D25" s="1436" t="s">
        <v>3960</v>
      </c>
      <c r="E25" s="1437"/>
      <c r="F25" s="1437" t="s">
        <v>4267</v>
      </c>
      <c r="G25" s="1437"/>
      <c r="H25" s="1438" t="s">
        <v>4265</v>
      </c>
    </row>
    <row r="26" spans="1:38" ht="24">
      <c r="A26" s="1502"/>
      <c r="B26" s="1439">
        <v>20</v>
      </c>
      <c r="C26" s="1441" t="s">
        <v>4268</v>
      </c>
      <c r="D26" s="1436" t="s">
        <v>3961</v>
      </c>
      <c r="E26" s="1447" t="s">
        <v>4269</v>
      </c>
      <c r="F26" s="1437" t="s">
        <v>4270</v>
      </c>
      <c r="G26" s="1437"/>
      <c r="H26" s="1438" t="s">
        <v>4265</v>
      </c>
    </row>
    <row r="27" spans="1:38" ht="21.75">
      <c r="A27" s="1502"/>
      <c r="B27" s="1439">
        <v>21</v>
      </c>
      <c r="C27" s="1441" t="s">
        <v>4271</v>
      </c>
      <c r="D27" s="1436" t="s">
        <v>3962</v>
      </c>
      <c r="E27" s="1437" t="s">
        <v>4272</v>
      </c>
      <c r="F27" s="1437"/>
      <c r="G27" s="1437"/>
      <c r="H27" s="1438" t="s">
        <v>4265</v>
      </c>
    </row>
    <row r="28" spans="1:38" ht="21.75">
      <c r="A28" s="1442" t="s">
        <v>4273</v>
      </c>
      <c r="B28" s="1443"/>
      <c r="C28" s="1443"/>
      <c r="D28" s="1443"/>
      <c r="E28" s="1443"/>
      <c r="F28" s="1443"/>
      <c r="G28" s="1443"/>
      <c r="H28" s="1444"/>
      <c r="I28" s="1443"/>
      <c r="J28" s="1443"/>
      <c r="K28" s="1443"/>
      <c r="L28" s="1443"/>
      <c r="M28" s="1443"/>
      <c r="N28" s="1443"/>
      <c r="O28" s="1443"/>
      <c r="P28" s="1443"/>
      <c r="Q28" s="1443"/>
      <c r="R28" s="1443"/>
      <c r="S28" s="1443"/>
      <c r="T28" s="1443"/>
      <c r="U28" s="1443"/>
      <c r="V28" s="1443"/>
      <c r="W28" s="1443"/>
      <c r="X28" s="1443"/>
      <c r="Y28" s="1443"/>
      <c r="Z28" s="1443"/>
      <c r="AA28" s="1443"/>
      <c r="AB28" s="1443"/>
      <c r="AC28" s="1443"/>
      <c r="AD28" s="1443"/>
      <c r="AE28" s="1443"/>
      <c r="AF28" s="1443"/>
      <c r="AG28" s="1443"/>
      <c r="AH28" s="1443"/>
      <c r="AI28" s="1443"/>
      <c r="AJ28" s="1443"/>
      <c r="AK28" s="1443"/>
      <c r="AL28" s="1444"/>
    </row>
    <row r="29" spans="1:38" ht="21.75">
      <c r="A29" s="1502" t="s">
        <v>4274</v>
      </c>
      <c r="B29" s="1439">
        <v>22</v>
      </c>
      <c r="C29" s="1441" t="s">
        <v>4275</v>
      </c>
      <c r="D29" s="1436" t="s">
        <v>4276</v>
      </c>
      <c r="E29" s="1437" t="s">
        <v>4277</v>
      </c>
      <c r="F29" s="1437" t="s">
        <v>4278</v>
      </c>
      <c r="G29" s="1437" t="s">
        <v>4047</v>
      </c>
      <c r="H29" s="1446" t="s">
        <v>4279</v>
      </c>
    </row>
    <row r="30" spans="1:38" ht="21.75">
      <c r="A30" s="1502"/>
      <c r="B30" s="1439">
        <v>23</v>
      </c>
      <c r="C30" s="1441" t="s">
        <v>4280</v>
      </c>
      <c r="D30" s="1436" t="s">
        <v>4281</v>
      </c>
      <c r="E30" s="1437"/>
      <c r="F30" s="1437"/>
      <c r="G30" s="1437"/>
      <c r="H30" s="1446" t="s">
        <v>4279</v>
      </c>
    </row>
    <row r="31" spans="1:38" ht="21.75">
      <c r="A31" s="1502" t="s">
        <v>4282</v>
      </c>
      <c r="B31" s="1439">
        <v>24</v>
      </c>
      <c r="C31" s="1441" t="s">
        <v>4283</v>
      </c>
      <c r="D31" s="1436" t="s">
        <v>4284</v>
      </c>
      <c r="E31" s="1437"/>
      <c r="F31" s="1437"/>
      <c r="G31" s="1437"/>
      <c r="H31" s="1446" t="s">
        <v>4279</v>
      </c>
    </row>
    <row r="32" spans="1:38" ht="43.5">
      <c r="A32" s="1502"/>
      <c r="B32" s="1439">
        <v>25</v>
      </c>
      <c r="C32" s="1441" t="s">
        <v>4285</v>
      </c>
      <c r="D32" s="1436" t="s">
        <v>4286</v>
      </c>
      <c r="E32" s="1437"/>
      <c r="F32" s="1437"/>
      <c r="G32" s="1437"/>
      <c r="H32" s="1446" t="s">
        <v>4279</v>
      </c>
    </row>
    <row r="33" spans="1:38" ht="43.5">
      <c r="A33" s="1502"/>
      <c r="B33" s="1439">
        <v>26</v>
      </c>
      <c r="C33" s="1441" t="s">
        <v>4287</v>
      </c>
      <c r="D33" s="1436" t="s">
        <v>4288</v>
      </c>
      <c r="E33" s="1437"/>
      <c r="F33" s="1437" t="s">
        <v>4289</v>
      </c>
      <c r="G33" s="1437"/>
      <c r="H33" s="1438" t="s">
        <v>4220</v>
      </c>
    </row>
    <row r="34" spans="1:38" ht="43.5">
      <c r="A34" s="1511" t="s">
        <v>4290</v>
      </c>
      <c r="B34" s="1439">
        <v>27</v>
      </c>
      <c r="C34" s="1441" t="s">
        <v>4291</v>
      </c>
      <c r="D34" s="1436" t="s">
        <v>4292</v>
      </c>
      <c r="E34" s="1437" t="s">
        <v>4293</v>
      </c>
      <c r="F34" s="1437"/>
      <c r="G34" s="1437"/>
      <c r="H34" s="1446" t="s">
        <v>4279</v>
      </c>
    </row>
    <row r="35" spans="1:38" ht="43.5">
      <c r="A35" s="1511"/>
      <c r="B35" s="1439">
        <v>28</v>
      </c>
      <c r="C35" s="1441" t="s">
        <v>4294</v>
      </c>
      <c r="D35" s="1436" t="s">
        <v>4295</v>
      </c>
      <c r="E35" s="1437"/>
      <c r="F35" s="1437" t="s">
        <v>4296</v>
      </c>
      <c r="G35" s="1437"/>
      <c r="H35" s="1446" t="s">
        <v>4279</v>
      </c>
    </row>
    <row r="36" spans="1:38" ht="21.75">
      <c r="A36" s="1442" t="s">
        <v>4297</v>
      </c>
      <c r="B36" s="1443"/>
      <c r="C36" s="1443"/>
      <c r="D36" s="1443"/>
      <c r="E36" s="1443"/>
      <c r="F36" s="1443"/>
      <c r="G36" s="1443"/>
      <c r="H36" s="1444"/>
      <c r="I36" s="1443"/>
      <c r="J36" s="1443"/>
      <c r="K36" s="1443"/>
      <c r="L36" s="1443"/>
      <c r="M36" s="1443"/>
      <c r="N36" s="1443"/>
      <c r="O36" s="1443"/>
      <c r="P36" s="1443"/>
      <c r="Q36" s="1443"/>
      <c r="R36" s="1443"/>
      <c r="S36" s="1443"/>
      <c r="T36" s="1443"/>
      <c r="U36" s="1443"/>
      <c r="V36" s="1443"/>
      <c r="W36" s="1443"/>
      <c r="X36" s="1443"/>
      <c r="Y36" s="1443"/>
      <c r="Z36" s="1443"/>
      <c r="AA36" s="1443"/>
      <c r="AB36" s="1443"/>
      <c r="AC36" s="1443"/>
      <c r="AD36" s="1443"/>
      <c r="AE36" s="1443"/>
      <c r="AF36" s="1443"/>
      <c r="AG36" s="1443"/>
      <c r="AH36" s="1443"/>
      <c r="AI36" s="1443"/>
      <c r="AJ36" s="1443"/>
      <c r="AK36" s="1443"/>
      <c r="AL36" s="1444"/>
    </row>
    <row r="37" spans="1:38" ht="43.5">
      <c r="A37" s="1445" t="s">
        <v>4298</v>
      </c>
      <c r="B37" s="1439">
        <v>29</v>
      </c>
      <c r="C37" s="1441" t="s">
        <v>4299</v>
      </c>
      <c r="D37" s="1436" t="s">
        <v>4300</v>
      </c>
      <c r="E37" s="1437" t="s">
        <v>4301</v>
      </c>
      <c r="F37" s="1437" t="s">
        <v>4302</v>
      </c>
      <c r="G37" s="1437"/>
      <c r="H37" s="1446" t="s">
        <v>4303</v>
      </c>
    </row>
    <row r="38" spans="1:38" ht="65.25">
      <c r="A38" s="1445" t="s">
        <v>4304</v>
      </c>
      <c r="B38" s="1439">
        <v>30</v>
      </c>
      <c r="C38" s="1441" t="s">
        <v>4305</v>
      </c>
      <c r="D38" s="1436" t="s">
        <v>4306</v>
      </c>
      <c r="E38" s="1437"/>
      <c r="F38" s="1437"/>
      <c r="G38" s="1437"/>
      <c r="H38" s="1446" t="s">
        <v>4303</v>
      </c>
    </row>
    <row r="39" spans="1:38" ht="21.75">
      <c r="A39" s="1430" t="s">
        <v>4307</v>
      </c>
      <c r="B39" s="1431"/>
      <c r="C39" s="1431"/>
      <c r="D39" s="1431"/>
      <c r="E39" s="1431"/>
      <c r="F39" s="1431"/>
      <c r="G39" s="1431"/>
      <c r="H39" s="1433"/>
      <c r="I39" s="1431"/>
      <c r="J39" s="1431"/>
      <c r="K39" s="1431"/>
      <c r="L39" s="1431"/>
      <c r="M39" s="1431"/>
      <c r="N39" s="1431"/>
      <c r="O39" s="1431"/>
      <c r="P39" s="1431"/>
      <c r="Q39" s="1431"/>
      <c r="R39" s="1431"/>
      <c r="S39" s="1431"/>
      <c r="T39" s="1431"/>
      <c r="U39" s="1431"/>
      <c r="V39" s="1431"/>
      <c r="W39" s="1431"/>
      <c r="X39" s="1431"/>
      <c r="Y39" s="1431"/>
      <c r="Z39" s="1431"/>
      <c r="AA39" s="1431"/>
      <c r="AB39" s="1431"/>
      <c r="AC39" s="1431"/>
      <c r="AD39" s="1431"/>
      <c r="AE39" s="1431"/>
      <c r="AF39" s="1431"/>
      <c r="AG39" s="1431"/>
      <c r="AH39" s="1431"/>
      <c r="AI39" s="1431"/>
      <c r="AJ39" s="1431"/>
      <c r="AK39" s="1431"/>
      <c r="AL39" s="1433"/>
    </row>
    <row r="40" spans="1:38" ht="21.75">
      <c r="A40" s="1442" t="s">
        <v>4308</v>
      </c>
      <c r="B40" s="1443"/>
      <c r="C40" s="1443"/>
      <c r="D40" s="1443"/>
      <c r="E40" s="1443"/>
      <c r="F40" s="1443"/>
      <c r="G40" s="1443"/>
      <c r="H40" s="1444"/>
      <c r="I40" s="1443"/>
      <c r="J40" s="1443"/>
      <c r="K40" s="1443"/>
      <c r="L40" s="1443"/>
      <c r="M40" s="1443"/>
      <c r="N40" s="1443"/>
      <c r="O40" s="1443"/>
      <c r="P40" s="1443"/>
      <c r="Q40" s="1443"/>
      <c r="R40" s="1443"/>
      <c r="S40" s="1443"/>
      <c r="T40" s="1443"/>
      <c r="U40" s="1443"/>
      <c r="V40" s="1443"/>
      <c r="W40" s="1443"/>
      <c r="X40" s="1443"/>
      <c r="Y40" s="1443"/>
      <c r="Z40" s="1443"/>
      <c r="AA40" s="1443"/>
      <c r="AB40" s="1443"/>
      <c r="AC40" s="1443"/>
      <c r="AD40" s="1443"/>
      <c r="AE40" s="1443"/>
      <c r="AF40" s="1443"/>
      <c r="AG40" s="1443"/>
      <c r="AH40" s="1443"/>
      <c r="AI40" s="1443"/>
      <c r="AJ40" s="1443"/>
      <c r="AK40" s="1443"/>
      <c r="AL40" s="1444"/>
    </row>
    <row r="41" spans="1:38" ht="43.5">
      <c r="A41" s="1502" t="s">
        <v>4309</v>
      </c>
      <c r="B41" s="1439">
        <v>31</v>
      </c>
      <c r="C41" s="1441" t="s">
        <v>4310</v>
      </c>
      <c r="D41" s="1436" t="s">
        <v>4311</v>
      </c>
      <c r="E41" s="1437" t="s">
        <v>4312</v>
      </c>
      <c r="F41" s="1437" t="s">
        <v>4313</v>
      </c>
      <c r="G41" s="1437"/>
      <c r="H41" s="1448" t="s">
        <v>4314</v>
      </c>
    </row>
    <row r="42" spans="1:38" ht="21.75">
      <c r="A42" s="1502"/>
      <c r="B42" s="1439">
        <v>32</v>
      </c>
      <c r="C42" s="1441" t="s">
        <v>4315</v>
      </c>
      <c r="D42" s="1436" t="s">
        <v>4316</v>
      </c>
      <c r="E42" s="1437"/>
      <c r="F42" s="1437"/>
      <c r="G42" s="1437"/>
      <c r="H42" s="1448" t="s">
        <v>4314</v>
      </c>
    </row>
    <row r="43" spans="1:38" ht="21.75">
      <c r="A43" s="1449" t="s">
        <v>4317</v>
      </c>
      <c r="B43" s="1450"/>
      <c r="C43" s="1450"/>
      <c r="D43" s="1450"/>
      <c r="E43" s="1425"/>
      <c r="F43" s="1425"/>
      <c r="G43" s="1425"/>
      <c r="H43" s="1451"/>
      <c r="I43" s="1450"/>
      <c r="J43" s="1450"/>
      <c r="K43" s="1450"/>
      <c r="L43" s="1450"/>
      <c r="M43" s="1450"/>
      <c r="N43" s="1450"/>
      <c r="O43" s="1450"/>
      <c r="P43" s="1450"/>
      <c r="Q43" s="1450"/>
      <c r="R43" s="1450"/>
      <c r="S43" s="1450"/>
      <c r="T43" s="1450"/>
      <c r="U43" s="1450"/>
      <c r="V43" s="1450"/>
      <c r="W43" s="1450"/>
      <c r="X43" s="1450"/>
      <c r="Y43" s="1450"/>
      <c r="Z43" s="1450"/>
      <c r="AA43" s="1450"/>
      <c r="AB43" s="1450"/>
      <c r="AC43" s="1450"/>
      <c r="AD43" s="1450"/>
      <c r="AE43" s="1450"/>
      <c r="AF43" s="1450"/>
      <c r="AG43" s="1450"/>
      <c r="AH43" s="1450"/>
      <c r="AI43" s="1450"/>
      <c r="AJ43" s="1450"/>
      <c r="AK43" s="1450"/>
      <c r="AL43" s="1451"/>
    </row>
    <row r="44" spans="1:38" ht="21.75">
      <c r="A44" s="1511" t="s">
        <v>4318</v>
      </c>
      <c r="B44" s="1439">
        <v>33</v>
      </c>
      <c r="C44" s="1441" t="s">
        <v>4319</v>
      </c>
      <c r="D44" s="1436" t="s">
        <v>4320</v>
      </c>
      <c r="E44" s="1437"/>
      <c r="F44" s="1437" t="s">
        <v>4321</v>
      </c>
      <c r="G44" s="1437"/>
      <c r="H44" s="1438" t="s">
        <v>4265</v>
      </c>
    </row>
    <row r="45" spans="1:38" ht="21.75">
      <c r="A45" s="1511"/>
      <c r="B45" s="1439">
        <v>34</v>
      </c>
      <c r="C45" s="1441" t="s">
        <v>4322</v>
      </c>
      <c r="D45" s="1436" t="s">
        <v>4323</v>
      </c>
      <c r="E45" s="1437" t="s">
        <v>4324</v>
      </c>
      <c r="F45" s="1437" t="s">
        <v>4325</v>
      </c>
      <c r="G45" s="1437"/>
      <c r="H45" s="1438" t="s">
        <v>4265</v>
      </c>
    </row>
    <row r="46" spans="1:38" ht="21.75">
      <c r="A46" s="1511"/>
      <c r="B46" s="1439">
        <v>35</v>
      </c>
      <c r="C46" s="1441" t="s">
        <v>4326</v>
      </c>
      <c r="D46" s="1436" t="s">
        <v>4327</v>
      </c>
      <c r="E46" s="1437"/>
      <c r="F46" s="1437"/>
      <c r="G46" s="1437"/>
      <c r="H46" s="1438" t="s">
        <v>4265</v>
      </c>
    </row>
    <row r="47" spans="1:38" ht="51" customHeight="1">
      <c r="A47" s="1452" t="s">
        <v>4328</v>
      </c>
      <c r="B47" s="1439">
        <v>36</v>
      </c>
      <c r="C47" s="1441" t="s">
        <v>4329</v>
      </c>
      <c r="D47" s="1436" t="s">
        <v>4330</v>
      </c>
      <c r="E47" s="1437" t="s">
        <v>4331</v>
      </c>
      <c r="F47" s="1437" t="s">
        <v>4332</v>
      </c>
      <c r="G47" s="1437"/>
      <c r="H47" s="1446" t="s">
        <v>4279</v>
      </c>
    </row>
    <row r="48" spans="1:38" ht="44.25" customHeight="1">
      <c r="A48" s="1445" t="s">
        <v>4333</v>
      </c>
      <c r="B48" s="1439">
        <v>37</v>
      </c>
      <c r="C48" s="1441" t="s">
        <v>4334</v>
      </c>
      <c r="D48" s="1436" t="s">
        <v>4335</v>
      </c>
      <c r="E48" s="1437"/>
      <c r="F48" s="1437"/>
      <c r="G48" s="1437"/>
      <c r="H48" s="1446" t="s">
        <v>4336</v>
      </c>
    </row>
    <row r="49" spans="1:38" ht="48" customHeight="1">
      <c r="A49" s="1452" t="s">
        <v>4337</v>
      </c>
      <c r="B49" s="1439">
        <v>38</v>
      </c>
      <c r="C49" s="1441" t="s">
        <v>4338</v>
      </c>
      <c r="D49" s="1436" t="s">
        <v>4339</v>
      </c>
      <c r="E49" s="1437"/>
      <c r="F49" s="1437" t="s">
        <v>4340</v>
      </c>
      <c r="G49" s="1437"/>
      <c r="H49" s="1438" t="s">
        <v>4220</v>
      </c>
    </row>
    <row r="50" spans="1:38" ht="42" customHeight="1">
      <c r="A50" s="1453" t="s">
        <v>4341</v>
      </c>
      <c r="B50" s="1439">
        <v>39</v>
      </c>
      <c r="C50" s="1441" t="s">
        <v>4342</v>
      </c>
      <c r="D50" s="1436" t="s">
        <v>4343</v>
      </c>
      <c r="E50" s="1437"/>
      <c r="F50" s="1437"/>
      <c r="G50" s="1437"/>
      <c r="H50" s="1448" t="s">
        <v>4314</v>
      </c>
    </row>
    <row r="51" spans="1:38" ht="46.5" customHeight="1">
      <c r="A51" s="1445" t="s">
        <v>4344</v>
      </c>
      <c r="B51" s="1439">
        <v>40</v>
      </c>
      <c r="C51" s="1441" t="s">
        <v>4345</v>
      </c>
      <c r="D51" s="1436" t="s">
        <v>4346</v>
      </c>
      <c r="E51" s="1437"/>
      <c r="F51" s="1437" t="s">
        <v>4347</v>
      </c>
      <c r="G51" s="1437"/>
      <c r="H51" s="1446" t="s">
        <v>4348</v>
      </c>
    </row>
    <row r="52" spans="1:38" ht="21.75">
      <c r="A52" s="1511" t="s">
        <v>4349</v>
      </c>
      <c r="B52" s="1439">
        <v>41</v>
      </c>
      <c r="C52" s="1441" t="s">
        <v>4350</v>
      </c>
      <c r="D52" s="1436" t="s">
        <v>4351</v>
      </c>
      <c r="E52" s="1437"/>
      <c r="F52" s="1437"/>
      <c r="G52" s="1437"/>
      <c r="H52" s="1438" t="s">
        <v>4220</v>
      </c>
    </row>
    <row r="53" spans="1:38" ht="21.75">
      <c r="A53" s="1511"/>
      <c r="B53" s="1439">
        <v>42</v>
      </c>
      <c r="C53" s="1441" t="s">
        <v>4352</v>
      </c>
      <c r="D53" s="1436" t="s">
        <v>4353</v>
      </c>
      <c r="E53" s="1437" t="s">
        <v>4354</v>
      </c>
      <c r="F53" s="1437" t="s">
        <v>4355</v>
      </c>
      <c r="G53" s="1437"/>
      <c r="H53" s="1438" t="s">
        <v>4220</v>
      </c>
    </row>
    <row r="54" spans="1:38" ht="42.75" customHeight="1">
      <c r="A54" s="1453" t="s">
        <v>4356</v>
      </c>
      <c r="B54" s="1439">
        <v>43</v>
      </c>
      <c r="C54" s="1441" t="s">
        <v>4357</v>
      </c>
      <c r="D54" s="1436" t="s">
        <v>4358</v>
      </c>
      <c r="E54" s="1437"/>
      <c r="F54" s="1437"/>
      <c r="G54" s="1437"/>
      <c r="H54" s="1448" t="s">
        <v>4314</v>
      </c>
    </row>
    <row r="55" spans="1:38" ht="43.5">
      <c r="A55" s="1511" t="s">
        <v>4359</v>
      </c>
      <c r="B55" s="1439">
        <v>44</v>
      </c>
      <c r="C55" s="1441" t="s">
        <v>4360</v>
      </c>
      <c r="D55" s="1436" t="s">
        <v>4361</v>
      </c>
      <c r="E55" s="1437"/>
      <c r="F55" s="1437"/>
      <c r="G55" s="1437"/>
      <c r="H55" s="1438" t="s">
        <v>4265</v>
      </c>
    </row>
    <row r="56" spans="1:38" ht="21.75">
      <c r="A56" s="1511"/>
      <c r="B56" s="1439">
        <v>45</v>
      </c>
      <c r="C56" s="1441" t="s">
        <v>4362</v>
      </c>
      <c r="D56" s="1436" t="s">
        <v>4363</v>
      </c>
      <c r="E56" s="1437" t="s">
        <v>4364</v>
      </c>
      <c r="F56" s="1437" t="s">
        <v>4365</v>
      </c>
      <c r="G56" s="1437"/>
      <c r="H56" s="1438" t="s">
        <v>4265</v>
      </c>
    </row>
    <row r="57" spans="1:38" ht="24.75" customHeight="1">
      <c r="A57" s="1511" t="s">
        <v>4366</v>
      </c>
      <c r="B57" s="1439">
        <v>46</v>
      </c>
      <c r="C57" s="1446" t="s">
        <v>4367</v>
      </c>
      <c r="D57" s="1436" t="s">
        <v>4368</v>
      </c>
      <c r="E57" s="1437" t="s">
        <v>4369</v>
      </c>
      <c r="F57" s="1437" t="s">
        <v>4370</v>
      </c>
      <c r="G57" s="1437"/>
      <c r="H57" s="1438" t="s">
        <v>4265</v>
      </c>
    </row>
    <row r="58" spans="1:38" ht="21.75">
      <c r="A58" s="1511"/>
      <c r="B58" s="1439">
        <v>47</v>
      </c>
      <c r="C58" s="1446" t="s">
        <v>4371</v>
      </c>
      <c r="D58" s="1436" t="s">
        <v>4372</v>
      </c>
      <c r="E58" s="1437" t="s">
        <v>4373</v>
      </c>
      <c r="F58" s="1437"/>
      <c r="G58" s="1437"/>
      <c r="H58" s="1438" t="s">
        <v>4265</v>
      </c>
    </row>
    <row r="59" spans="1:38" ht="21.75">
      <c r="A59" s="1511"/>
      <c r="B59" s="1439">
        <v>48</v>
      </c>
      <c r="C59" s="1441" t="s">
        <v>4374</v>
      </c>
      <c r="D59" s="1436" t="s">
        <v>4375</v>
      </c>
      <c r="E59" s="1437"/>
      <c r="F59" s="1437"/>
      <c r="G59" s="1437"/>
      <c r="H59" s="1438" t="s">
        <v>4265</v>
      </c>
    </row>
    <row r="60" spans="1:38" ht="42" customHeight="1">
      <c r="A60" s="1452" t="s">
        <v>4376</v>
      </c>
      <c r="B60" s="1439">
        <v>49</v>
      </c>
      <c r="C60" s="1441" t="s">
        <v>4377</v>
      </c>
      <c r="D60" s="1436" t="s">
        <v>4378</v>
      </c>
      <c r="E60" s="1437" t="s">
        <v>4379</v>
      </c>
      <c r="F60" s="1437" t="s">
        <v>4380</v>
      </c>
      <c r="G60" s="1437"/>
      <c r="H60" s="1438" t="s">
        <v>4265</v>
      </c>
    </row>
    <row r="61" spans="1:38" ht="45" customHeight="1">
      <c r="A61" s="1452" t="s">
        <v>4381</v>
      </c>
      <c r="B61" s="1439">
        <v>50</v>
      </c>
      <c r="C61" s="1441" t="s">
        <v>4382</v>
      </c>
      <c r="D61" s="1436" t="s">
        <v>4383</v>
      </c>
      <c r="E61" s="1437"/>
      <c r="F61" s="1437" t="s">
        <v>4384</v>
      </c>
      <c r="G61" s="1437"/>
      <c r="H61" s="1438" t="s">
        <v>4265</v>
      </c>
    </row>
    <row r="62" spans="1:38" ht="45" customHeight="1">
      <c r="A62" s="1445" t="s">
        <v>4385</v>
      </c>
      <c r="B62" s="1439">
        <v>51</v>
      </c>
      <c r="C62" s="1441" t="s">
        <v>4386</v>
      </c>
      <c r="D62" s="1436" t="s">
        <v>4387</v>
      </c>
      <c r="E62" s="1437"/>
      <c r="F62" s="1437"/>
      <c r="G62" s="1437"/>
      <c r="H62" s="1440" t="s">
        <v>4235</v>
      </c>
    </row>
    <row r="63" spans="1:38" ht="45" customHeight="1">
      <c r="A63" s="1452" t="s">
        <v>4388</v>
      </c>
      <c r="B63" s="1439">
        <v>52</v>
      </c>
      <c r="C63" s="1441" t="s">
        <v>4389</v>
      </c>
      <c r="D63" s="1436" t="s">
        <v>4390</v>
      </c>
      <c r="E63" s="1437"/>
      <c r="F63" s="1437" t="s">
        <v>4391</v>
      </c>
      <c r="G63" s="1437"/>
      <c r="H63" s="1438" t="s">
        <v>4265</v>
      </c>
    </row>
    <row r="64" spans="1:38" ht="21.75">
      <c r="A64" s="1442" t="s">
        <v>4392</v>
      </c>
      <c r="B64" s="1443"/>
      <c r="C64" s="1443"/>
      <c r="D64" s="1443"/>
      <c r="E64" s="1443"/>
      <c r="F64" s="1443"/>
      <c r="G64" s="1443"/>
      <c r="H64" s="1444"/>
      <c r="I64" s="1443"/>
      <c r="J64" s="1443"/>
      <c r="K64" s="1443"/>
      <c r="L64" s="1443"/>
      <c r="M64" s="1443"/>
      <c r="N64" s="1443"/>
      <c r="O64" s="1443"/>
      <c r="P64" s="1443"/>
      <c r="Q64" s="1443"/>
      <c r="R64" s="1443"/>
      <c r="S64" s="1443"/>
      <c r="T64" s="1443"/>
      <c r="U64" s="1443"/>
      <c r="V64" s="1443"/>
      <c r="W64" s="1443"/>
      <c r="X64" s="1443"/>
      <c r="Y64" s="1443"/>
      <c r="Z64" s="1443"/>
      <c r="AA64" s="1443"/>
      <c r="AB64" s="1443"/>
      <c r="AC64" s="1443"/>
      <c r="AD64" s="1443"/>
      <c r="AE64" s="1443"/>
      <c r="AF64" s="1443"/>
      <c r="AG64" s="1443"/>
      <c r="AH64" s="1443"/>
      <c r="AI64" s="1443"/>
      <c r="AJ64" s="1443"/>
      <c r="AK64" s="1443"/>
      <c r="AL64" s="1444"/>
    </row>
    <row r="65" spans="1:38" ht="21.75">
      <c r="A65" s="1502" t="s">
        <v>4393</v>
      </c>
      <c r="B65" s="1439">
        <v>53</v>
      </c>
      <c r="C65" s="1441" t="s">
        <v>4394</v>
      </c>
      <c r="D65" s="1436" t="s">
        <v>4395</v>
      </c>
      <c r="E65" s="1437" t="s">
        <v>4396</v>
      </c>
      <c r="F65" s="1437" t="s">
        <v>4397</v>
      </c>
      <c r="G65" s="1437"/>
      <c r="H65" s="1438" t="s">
        <v>4265</v>
      </c>
    </row>
    <row r="66" spans="1:38" ht="21.75">
      <c r="A66" s="1502"/>
      <c r="B66" s="1439">
        <v>54</v>
      </c>
      <c r="C66" s="1441" t="s">
        <v>4398</v>
      </c>
      <c r="D66" s="1436" t="s">
        <v>4399</v>
      </c>
      <c r="E66" s="1437"/>
      <c r="F66" s="1437"/>
      <c r="G66" s="1437"/>
      <c r="H66" s="1438" t="s">
        <v>4265</v>
      </c>
    </row>
    <row r="67" spans="1:38" ht="21.75">
      <c r="A67" s="1502"/>
      <c r="B67" s="1439">
        <v>55</v>
      </c>
      <c r="C67" s="1441" t="s">
        <v>4400</v>
      </c>
      <c r="D67" s="1436" t="s">
        <v>4401</v>
      </c>
      <c r="E67" s="1437"/>
      <c r="F67" s="1437"/>
      <c r="G67" s="1437"/>
      <c r="H67" s="1438" t="s">
        <v>4265</v>
      </c>
    </row>
    <row r="68" spans="1:38" ht="21.75">
      <c r="A68" s="1502"/>
      <c r="B68" s="1439">
        <v>56</v>
      </c>
      <c r="C68" s="1441" t="s">
        <v>4402</v>
      </c>
      <c r="D68" s="1436" t="s">
        <v>4403</v>
      </c>
      <c r="E68" s="1437"/>
      <c r="F68" s="1437" t="s">
        <v>4404</v>
      </c>
      <c r="G68" s="1437"/>
      <c r="H68" s="1438" t="s">
        <v>4265</v>
      </c>
    </row>
    <row r="69" spans="1:38" ht="21.75">
      <c r="A69" s="1442" t="s">
        <v>4405</v>
      </c>
      <c r="B69" s="1443"/>
      <c r="C69" s="1443"/>
      <c r="D69" s="1443"/>
      <c r="E69" s="1425"/>
      <c r="F69" s="1425"/>
      <c r="G69" s="1425"/>
      <c r="H69" s="1454"/>
      <c r="I69" s="1455"/>
      <c r="J69" s="1443"/>
      <c r="K69" s="1443"/>
      <c r="L69" s="1443"/>
      <c r="M69" s="1443"/>
      <c r="N69" s="1443"/>
      <c r="O69" s="1443"/>
      <c r="P69" s="1443"/>
      <c r="Q69" s="1443"/>
      <c r="R69" s="1443"/>
      <c r="S69" s="1443"/>
      <c r="T69" s="1443"/>
      <c r="U69" s="1443"/>
      <c r="V69" s="1443"/>
      <c r="W69" s="1443"/>
      <c r="X69" s="1443"/>
      <c r="Y69" s="1443"/>
      <c r="Z69" s="1443"/>
      <c r="AA69" s="1443"/>
      <c r="AB69" s="1443"/>
      <c r="AC69" s="1443"/>
      <c r="AD69" s="1443"/>
      <c r="AE69" s="1443"/>
      <c r="AF69" s="1443"/>
      <c r="AG69" s="1443"/>
      <c r="AH69" s="1443"/>
      <c r="AI69" s="1443"/>
      <c r="AJ69" s="1443"/>
      <c r="AK69" s="1443"/>
      <c r="AL69" s="1444"/>
    </row>
    <row r="70" spans="1:38" ht="21.75">
      <c r="A70" s="1506" t="s">
        <v>4406</v>
      </c>
      <c r="B70" s="1439">
        <v>57</v>
      </c>
      <c r="C70" s="1441" t="s">
        <v>4407</v>
      </c>
      <c r="D70" s="1436" t="s">
        <v>4408</v>
      </c>
      <c r="E70" s="1437"/>
      <c r="F70" s="1437"/>
      <c r="G70" s="1437"/>
      <c r="H70" s="1448" t="s">
        <v>4314</v>
      </c>
    </row>
    <row r="71" spans="1:38" ht="21.75">
      <c r="A71" s="1507"/>
      <c r="B71" s="1439">
        <v>58</v>
      </c>
      <c r="C71" s="1441" t="s">
        <v>4409</v>
      </c>
      <c r="D71" s="1436" t="s">
        <v>4410</v>
      </c>
      <c r="E71" s="1437" t="s">
        <v>4411</v>
      </c>
      <c r="F71" s="1437" t="s">
        <v>4412</v>
      </c>
      <c r="G71" s="1437"/>
      <c r="H71" s="1448" t="s">
        <v>4314</v>
      </c>
    </row>
    <row r="72" spans="1:38" ht="21.75">
      <c r="A72" s="1456" t="s">
        <v>4413</v>
      </c>
      <c r="B72" s="1439">
        <v>59</v>
      </c>
      <c r="C72" s="1441" t="s">
        <v>4414</v>
      </c>
      <c r="D72" s="1436" t="s">
        <v>4415</v>
      </c>
      <c r="E72" s="1437" t="s">
        <v>4416</v>
      </c>
      <c r="F72" s="1437" t="s">
        <v>4417</v>
      </c>
      <c r="G72" s="1437"/>
      <c r="H72" s="1448" t="s">
        <v>4314</v>
      </c>
    </row>
    <row r="73" spans="1:38" ht="21.75">
      <c r="A73" s="1442" t="s">
        <v>4418</v>
      </c>
      <c r="B73" s="1443"/>
      <c r="C73" s="1443"/>
      <c r="D73" s="1443"/>
      <c r="E73" s="1443"/>
      <c r="F73" s="1443"/>
      <c r="G73" s="1443"/>
      <c r="H73" s="1454"/>
      <c r="I73" s="1455"/>
      <c r="J73" s="1443"/>
      <c r="K73" s="1443"/>
      <c r="L73" s="1443"/>
      <c r="M73" s="1443"/>
      <c r="N73" s="1443"/>
      <c r="O73" s="1443"/>
      <c r="P73" s="1443"/>
      <c r="Q73" s="1443"/>
      <c r="R73" s="1443"/>
      <c r="S73" s="1443"/>
      <c r="T73" s="1443"/>
      <c r="U73" s="1443"/>
      <c r="V73" s="1443"/>
      <c r="W73" s="1443"/>
      <c r="X73" s="1443"/>
      <c r="Y73" s="1443"/>
      <c r="Z73" s="1443"/>
      <c r="AA73" s="1443"/>
      <c r="AB73" s="1443"/>
      <c r="AC73" s="1443"/>
      <c r="AD73" s="1443"/>
      <c r="AE73" s="1443"/>
      <c r="AF73" s="1443"/>
      <c r="AG73" s="1443"/>
      <c r="AH73" s="1443"/>
      <c r="AI73" s="1443"/>
      <c r="AJ73" s="1443"/>
      <c r="AK73" s="1443"/>
      <c r="AL73" s="1444"/>
    </row>
    <row r="74" spans="1:38" ht="43.5">
      <c r="A74" s="1457" t="s">
        <v>4419</v>
      </c>
      <c r="B74" s="1434">
        <v>60</v>
      </c>
      <c r="C74" s="1441" t="s">
        <v>4420</v>
      </c>
      <c r="D74" s="1436" t="s">
        <v>4421</v>
      </c>
      <c r="E74" s="1434"/>
      <c r="F74" s="1434"/>
      <c r="G74" s="1434"/>
      <c r="H74" s="1448" t="s">
        <v>4314</v>
      </c>
    </row>
    <row r="75" spans="1:38" ht="43.5">
      <c r="A75" s="1508" t="s">
        <v>4422</v>
      </c>
      <c r="B75" s="1434">
        <v>61</v>
      </c>
      <c r="C75" s="1441" t="s">
        <v>4423</v>
      </c>
      <c r="D75" s="1436" t="s">
        <v>4424</v>
      </c>
      <c r="E75" s="1434"/>
      <c r="F75" s="1434"/>
      <c r="G75" s="1434"/>
      <c r="H75" s="1446" t="s">
        <v>4303</v>
      </c>
    </row>
    <row r="76" spans="1:38" ht="21.75">
      <c r="A76" s="1501"/>
      <c r="B76" s="1434">
        <v>62</v>
      </c>
      <c r="C76" s="1441" t="s">
        <v>4425</v>
      </c>
      <c r="D76" s="1458" t="s">
        <v>4426</v>
      </c>
      <c r="E76" s="1459"/>
      <c r="F76" s="1439"/>
      <c r="G76" s="1439"/>
      <c r="H76" s="1438" t="s">
        <v>4336</v>
      </c>
    </row>
    <row r="77" spans="1:38" ht="21.75">
      <c r="A77" s="1496" t="s">
        <v>4427</v>
      </c>
      <c r="B77" s="1434">
        <v>63</v>
      </c>
      <c r="C77" s="1441" t="s">
        <v>4428</v>
      </c>
      <c r="D77" s="1436" t="s">
        <v>4429</v>
      </c>
      <c r="E77" s="1434"/>
      <c r="F77" s="1434"/>
      <c r="G77" s="1434"/>
      <c r="H77" s="1438" t="s">
        <v>4430</v>
      </c>
    </row>
    <row r="78" spans="1:38" ht="21.75">
      <c r="A78" s="1508"/>
      <c r="B78" s="1460">
        <v>64</v>
      </c>
      <c r="C78" s="1461" t="s">
        <v>4431</v>
      </c>
      <c r="D78" s="1462" t="s">
        <v>4432</v>
      </c>
      <c r="E78" s="1460"/>
      <c r="F78" s="1460"/>
      <c r="G78" s="1460"/>
      <c r="H78" s="1463" t="s">
        <v>4430</v>
      </c>
    </row>
    <row r="79" spans="1:38" ht="21.75">
      <c r="A79" s="1442" t="s">
        <v>4433</v>
      </c>
      <c r="B79" s="1443"/>
      <c r="C79" s="1443"/>
      <c r="D79" s="1443"/>
      <c r="E79" s="1443"/>
      <c r="F79" s="1443"/>
      <c r="G79" s="1443"/>
      <c r="H79" s="1464"/>
      <c r="I79" s="1455"/>
      <c r="J79" s="1443"/>
      <c r="K79" s="1443"/>
      <c r="L79" s="1443"/>
      <c r="M79" s="1443"/>
      <c r="N79" s="1443"/>
      <c r="O79" s="1443"/>
      <c r="P79" s="1443"/>
      <c r="Q79" s="1443"/>
      <c r="R79" s="1443"/>
      <c r="S79" s="1443"/>
      <c r="T79" s="1443"/>
      <c r="U79" s="1443"/>
      <c r="V79" s="1443"/>
      <c r="W79" s="1443"/>
      <c r="X79" s="1443"/>
      <c r="Y79" s="1443"/>
      <c r="Z79" s="1443"/>
      <c r="AA79" s="1443"/>
      <c r="AB79" s="1443"/>
      <c r="AC79" s="1443"/>
      <c r="AD79" s="1443"/>
      <c r="AE79" s="1443"/>
      <c r="AF79" s="1443"/>
      <c r="AG79" s="1443"/>
      <c r="AH79" s="1443"/>
      <c r="AI79" s="1443"/>
      <c r="AJ79" s="1443"/>
      <c r="AK79" s="1443"/>
      <c r="AL79" s="1444"/>
    </row>
    <row r="80" spans="1:38" ht="43.5">
      <c r="A80" s="1465" t="s">
        <v>4434</v>
      </c>
      <c r="B80" s="1466">
        <v>65</v>
      </c>
      <c r="C80" s="1467" t="s">
        <v>4435</v>
      </c>
      <c r="D80" s="1468" t="s">
        <v>4436</v>
      </c>
      <c r="E80" s="1469"/>
      <c r="F80" s="1469"/>
      <c r="G80" s="1469"/>
      <c r="H80" s="1470" t="s">
        <v>4314</v>
      </c>
    </row>
    <row r="81" spans="1:38" ht="21.75">
      <c r="A81" s="1499" t="s">
        <v>4437</v>
      </c>
      <c r="B81" s="1439">
        <v>66</v>
      </c>
      <c r="C81" s="1441" t="s">
        <v>4438</v>
      </c>
      <c r="D81" s="1436" t="s">
        <v>4439</v>
      </c>
      <c r="E81" s="1439"/>
      <c r="F81" s="1471"/>
      <c r="G81" s="1471"/>
      <c r="H81" s="1446" t="s">
        <v>4279</v>
      </c>
    </row>
    <row r="82" spans="1:38" ht="21.75">
      <c r="A82" s="1499"/>
      <c r="B82" s="1434">
        <v>67</v>
      </c>
      <c r="C82" s="1441" t="s">
        <v>4440</v>
      </c>
      <c r="D82" s="1436" t="s">
        <v>4441</v>
      </c>
      <c r="E82" s="1439"/>
      <c r="F82" s="1471"/>
      <c r="G82" s="1471"/>
      <c r="H82" s="1446" t="s">
        <v>4279</v>
      </c>
    </row>
    <row r="83" spans="1:38" ht="21.75">
      <c r="A83" s="1499"/>
      <c r="B83" s="1439">
        <v>68</v>
      </c>
      <c r="C83" s="1441" t="s">
        <v>4442</v>
      </c>
      <c r="D83" s="1436" t="s">
        <v>4443</v>
      </c>
      <c r="E83" s="1439"/>
      <c r="F83" s="1471"/>
      <c r="G83" s="1471"/>
      <c r="H83" s="1446" t="s">
        <v>4348</v>
      </c>
    </row>
    <row r="84" spans="1:38" ht="21.75">
      <c r="A84" s="1499"/>
      <c r="B84" s="1439">
        <v>69</v>
      </c>
      <c r="C84" s="1441" t="s">
        <v>4444</v>
      </c>
      <c r="D84" s="1436" t="s">
        <v>4445</v>
      </c>
      <c r="E84" s="1439"/>
      <c r="F84" s="1472"/>
      <c r="G84" s="1472"/>
      <c r="H84" s="1448" t="s">
        <v>4314</v>
      </c>
    </row>
    <row r="85" spans="1:38" ht="21.75">
      <c r="A85" s="1499"/>
      <c r="B85" s="1434">
        <v>70</v>
      </c>
      <c r="C85" s="1441" t="s">
        <v>4446</v>
      </c>
      <c r="D85" s="1436" t="s">
        <v>4447</v>
      </c>
      <c r="E85" s="1434"/>
      <c r="F85" s="1473"/>
      <c r="G85" s="1473"/>
      <c r="H85" s="1446" t="s">
        <v>4348</v>
      </c>
    </row>
    <row r="86" spans="1:38" ht="21.75">
      <c r="A86" s="1430" t="s">
        <v>4448</v>
      </c>
      <c r="B86" s="1431"/>
      <c r="C86" s="1431"/>
      <c r="D86" s="1431"/>
      <c r="E86" s="1431"/>
      <c r="F86" s="1431"/>
      <c r="G86" s="1431"/>
      <c r="H86" s="1433"/>
      <c r="I86" s="1431"/>
      <c r="J86" s="1431"/>
      <c r="K86" s="1431"/>
      <c r="L86" s="1431"/>
      <c r="M86" s="1431"/>
      <c r="N86" s="1431"/>
      <c r="O86" s="1431"/>
      <c r="P86" s="1431"/>
      <c r="Q86" s="1431"/>
      <c r="R86" s="1431"/>
      <c r="S86" s="1431"/>
      <c r="T86" s="1431"/>
      <c r="U86" s="1431"/>
      <c r="V86" s="1431"/>
      <c r="W86" s="1431"/>
      <c r="X86" s="1431"/>
      <c r="Y86" s="1431"/>
      <c r="Z86" s="1431"/>
      <c r="AA86" s="1431"/>
      <c r="AB86" s="1431"/>
      <c r="AC86" s="1431"/>
      <c r="AD86" s="1431"/>
      <c r="AE86" s="1431"/>
      <c r="AF86" s="1431"/>
      <c r="AG86" s="1431"/>
      <c r="AH86" s="1431"/>
      <c r="AI86" s="1431"/>
      <c r="AJ86" s="1431"/>
      <c r="AK86" s="1431"/>
      <c r="AL86" s="1433"/>
    </row>
    <row r="87" spans="1:38" ht="21.75">
      <c r="A87" s="1442" t="s">
        <v>4449</v>
      </c>
      <c r="B87" s="1443"/>
      <c r="C87" s="1443"/>
      <c r="D87" s="1443"/>
      <c r="E87" s="1443"/>
      <c r="F87" s="1443"/>
      <c r="G87" s="1443"/>
      <c r="H87" s="1444"/>
      <c r="I87" s="1443"/>
      <c r="J87" s="1443"/>
      <c r="K87" s="1443"/>
      <c r="L87" s="1443"/>
      <c r="M87" s="1443"/>
      <c r="N87" s="1443"/>
      <c r="O87" s="1443"/>
      <c r="P87" s="1443"/>
      <c r="Q87" s="1443"/>
      <c r="R87" s="1443"/>
      <c r="S87" s="1443"/>
      <c r="T87" s="1443"/>
      <c r="U87" s="1443"/>
      <c r="V87" s="1443"/>
      <c r="W87" s="1443"/>
      <c r="X87" s="1443"/>
      <c r="Y87" s="1443"/>
      <c r="Z87" s="1443"/>
      <c r="AA87" s="1443"/>
      <c r="AB87" s="1443"/>
      <c r="AC87" s="1443"/>
      <c r="AD87" s="1443"/>
      <c r="AE87" s="1443"/>
      <c r="AF87" s="1443"/>
      <c r="AG87" s="1443"/>
      <c r="AH87" s="1443"/>
      <c r="AI87" s="1443"/>
      <c r="AJ87" s="1443"/>
      <c r="AK87" s="1443"/>
      <c r="AL87" s="1444"/>
    </row>
    <row r="88" spans="1:38" ht="43.5">
      <c r="A88" s="1474" t="s">
        <v>4450</v>
      </c>
      <c r="B88" s="1439">
        <v>71</v>
      </c>
      <c r="C88" s="1441" t="s">
        <v>4451</v>
      </c>
      <c r="D88" s="1436" t="s">
        <v>4452</v>
      </c>
      <c r="E88" s="1437"/>
      <c r="F88" s="1437"/>
      <c r="G88" s="1437"/>
      <c r="H88" s="1446" t="s">
        <v>4453</v>
      </c>
    </row>
    <row r="89" spans="1:38" ht="43.5">
      <c r="A89" s="1509" t="s">
        <v>4454</v>
      </c>
      <c r="B89" s="1439">
        <v>72</v>
      </c>
      <c r="C89" s="1441" t="s">
        <v>4455</v>
      </c>
      <c r="D89" s="1436" t="s">
        <v>4456</v>
      </c>
      <c r="E89" s="1437"/>
      <c r="F89" s="1475" t="s">
        <v>4457</v>
      </c>
      <c r="G89" s="1475"/>
      <c r="H89" s="1446" t="s">
        <v>4453</v>
      </c>
    </row>
    <row r="90" spans="1:38" ht="43.5">
      <c r="A90" s="1510"/>
      <c r="B90" s="1439">
        <v>73</v>
      </c>
      <c r="C90" s="1441" t="s">
        <v>4458</v>
      </c>
      <c r="D90" s="1436" t="s">
        <v>4459</v>
      </c>
      <c r="E90" s="1437"/>
      <c r="F90" s="1437"/>
      <c r="G90" s="1437"/>
      <c r="H90" s="1446" t="s">
        <v>4453</v>
      </c>
    </row>
    <row r="91" spans="1:38" ht="43.5">
      <c r="A91" s="1498" t="s">
        <v>4460</v>
      </c>
      <c r="B91" s="1439">
        <v>74</v>
      </c>
      <c r="C91" s="1441" t="s">
        <v>4461</v>
      </c>
      <c r="D91" s="1436" t="s">
        <v>4462</v>
      </c>
      <c r="E91" s="1437" t="s">
        <v>4463</v>
      </c>
      <c r="F91" s="1437" t="s">
        <v>4464</v>
      </c>
      <c r="G91" s="1437"/>
      <c r="H91" s="1446" t="s">
        <v>4453</v>
      </c>
    </row>
    <row r="92" spans="1:38" ht="43.5">
      <c r="A92" s="1498"/>
      <c r="B92" s="1439">
        <v>75</v>
      </c>
      <c r="C92" s="1441" t="s">
        <v>4465</v>
      </c>
      <c r="D92" s="1436" t="s">
        <v>4466</v>
      </c>
      <c r="E92" s="1437"/>
      <c r="F92" s="1437"/>
      <c r="G92" s="1437"/>
      <c r="H92" s="1446" t="s">
        <v>4453</v>
      </c>
    </row>
    <row r="93" spans="1:38" ht="43.5">
      <c r="A93" s="1498"/>
      <c r="B93" s="1439">
        <v>76</v>
      </c>
      <c r="C93" s="1441" t="s">
        <v>4467</v>
      </c>
      <c r="D93" s="1436" t="s">
        <v>4468</v>
      </c>
      <c r="E93" s="1437"/>
      <c r="F93" s="1437"/>
      <c r="G93" s="1437"/>
      <c r="H93" s="1446" t="s">
        <v>4453</v>
      </c>
    </row>
    <row r="94" spans="1:38" ht="43.5">
      <c r="A94" s="1498"/>
      <c r="B94" s="1439">
        <v>77</v>
      </c>
      <c r="C94" s="1441" t="s">
        <v>4469</v>
      </c>
      <c r="D94" s="1436" t="s">
        <v>4470</v>
      </c>
      <c r="E94" s="1437"/>
      <c r="F94" s="1437" t="s">
        <v>4471</v>
      </c>
      <c r="G94" s="1437"/>
      <c r="H94" s="1446" t="s">
        <v>4453</v>
      </c>
    </row>
    <row r="95" spans="1:38" ht="43.5">
      <c r="A95" s="1476" t="s">
        <v>4472</v>
      </c>
      <c r="B95" s="1439">
        <v>78</v>
      </c>
      <c r="C95" s="1441" t="s">
        <v>4473</v>
      </c>
      <c r="D95" s="1436" t="s">
        <v>4474</v>
      </c>
      <c r="E95" s="1437"/>
      <c r="F95" s="1437" t="s">
        <v>4475</v>
      </c>
      <c r="G95" s="1437"/>
      <c r="H95" s="1446" t="s">
        <v>4220</v>
      </c>
    </row>
    <row r="96" spans="1:38" ht="21.75">
      <c r="A96" s="1430" t="s">
        <v>4476</v>
      </c>
      <c r="B96" s="1431"/>
      <c r="C96" s="1431"/>
      <c r="D96" s="1431"/>
      <c r="E96" s="1431"/>
      <c r="F96" s="1431"/>
      <c r="G96" s="1431"/>
      <c r="H96" s="1433"/>
      <c r="I96" s="1431"/>
      <c r="J96" s="1431"/>
      <c r="K96" s="1431"/>
      <c r="L96" s="1431"/>
      <c r="M96" s="1431"/>
      <c r="N96" s="1431"/>
      <c r="O96" s="1431"/>
      <c r="P96" s="1431"/>
      <c r="Q96" s="1431"/>
      <c r="R96" s="1431"/>
      <c r="S96" s="1431"/>
      <c r="T96" s="1431"/>
      <c r="U96" s="1431"/>
      <c r="V96" s="1431"/>
      <c r="W96" s="1431"/>
      <c r="X96" s="1431"/>
      <c r="Y96" s="1431"/>
      <c r="Z96" s="1431"/>
      <c r="AA96" s="1431"/>
      <c r="AB96" s="1431"/>
      <c r="AC96" s="1431"/>
      <c r="AD96" s="1431"/>
      <c r="AE96" s="1431"/>
      <c r="AF96" s="1431"/>
      <c r="AG96" s="1431"/>
      <c r="AH96" s="1431"/>
      <c r="AI96" s="1431"/>
      <c r="AJ96" s="1431"/>
      <c r="AK96" s="1431"/>
      <c r="AL96" s="1433"/>
    </row>
    <row r="97" spans="1:38" ht="21.75">
      <c r="A97" s="1442" t="s">
        <v>4477</v>
      </c>
      <c r="B97" s="1443"/>
      <c r="C97" s="1443"/>
      <c r="D97" s="1443"/>
      <c r="E97" s="1443"/>
      <c r="F97" s="1443"/>
      <c r="G97" s="1443"/>
      <c r="H97" s="1444"/>
      <c r="I97" s="1443"/>
      <c r="J97" s="1443"/>
      <c r="K97" s="1443"/>
      <c r="L97" s="1443"/>
      <c r="M97" s="1443"/>
      <c r="N97" s="1443"/>
      <c r="O97" s="1443"/>
      <c r="P97" s="1443"/>
      <c r="Q97" s="1443"/>
      <c r="R97" s="1443"/>
      <c r="S97" s="1443"/>
      <c r="T97" s="1443"/>
      <c r="U97" s="1443"/>
      <c r="V97" s="1443"/>
      <c r="W97" s="1443"/>
      <c r="X97" s="1443"/>
      <c r="Y97" s="1443"/>
      <c r="Z97" s="1443"/>
      <c r="AA97" s="1443"/>
      <c r="AB97" s="1443"/>
      <c r="AC97" s="1443"/>
      <c r="AD97" s="1443"/>
      <c r="AE97" s="1443"/>
      <c r="AF97" s="1443"/>
      <c r="AG97" s="1443"/>
      <c r="AH97" s="1443"/>
      <c r="AI97" s="1443"/>
      <c r="AJ97" s="1443"/>
      <c r="AK97" s="1443"/>
      <c r="AL97" s="1444"/>
    </row>
    <row r="98" spans="1:38" ht="23.25" customHeight="1">
      <c r="A98" s="1499" t="s">
        <v>4478</v>
      </c>
      <c r="B98" s="1439">
        <v>79</v>
      </c>
      <c r="C98" s="1441" t="s">
        <v>4479</v>
      </c>
      <c r="D98" s="1436" t="s">
        <v>4480</v>
      </c>
      <c r="E98" s="1437" t="s">
        <v>4481</v>
      </c>
      <c r="F98" s="1437" t="s">
        <v>4482</v>
      </c>
      <c r="G98" s="1437"/>
      <c r="H98" s="1446" t="s">
        <v>4483</v>
      </c>
    </row>
    <row r="99" spans="1:38" ht="27" customHeight="1">
      <c r="A99" s="1499"/>
      <c r="B99" s="1439">
        <v>80</v>
      </c>
      <c r="C99" s="1441" t="s">
        <v>4484</v>
      </c>
      <c r="D99" s="1436" t="s">
        <v>4485</v>
      </c>
      <c r="E99" s="1437"/>
      <c r="F99" s="1437" t="s">
        <v>4486</v>
      </c>
      <c r="G99" s="1437"/>
      <c r="H99" s="1446" t="s">
        <v>4279</v>
      </c>
    </row>
    <row r="100" spans="1:38" ht="43.5">
      <c r="A100" s="1500" t="s">
        <v>4487</v>
      </c>
      <c r="B100" s="1439">
        <v>81</v>
      </c>
      <c r="C100" s="1441" t="s">
        <v>4488</v>
      </c>
      <c r="D100" s="1436" t="s">
        <v>4489</v>
      </c>
      <c r="E100" s="1437"/>
      <c r="F100" s="1437"/>
      <c r="G100" s="1437"/>
      <c r="H100" s="1438" t="s">
        <v>4490</v>
      </c>
    </row>
    <row r="101" spans="1:38" ht="23.25" customHeight="1">
      <c r="A101" s="1501"/>
      <c r="B101" s="1439">
        <v>82</v>
      </c>
      <c r="C101" s="1441" t="s">
        <v>4491</v>
      </c>
      <c r="D101" s="1436" t="s">
        <v>4492</v>
      </c>
      <c r="E101" s="1437"/>
      <c r="F101" s="1437"/>
      <c r="G101" s="1437"/>
      <c r="H101" s="1448" t="s">
        <v>4314</v>
      </c>
    </row>
    <row r="102" spans="1:38" ht="21.75">
      <c r="A102" s="1442" t="s">
        <v>4493</v>
      </c>
      <c r="B102" s="1443"/>
      <c r="C102" s="1443"/>
      <c r="D102" s="1443"/>
      <c r="E102" s="1443"/>
      <c r="F102" s="1443"/>
      <c r="G102" s="1443"/>
      <c r="H102" s="1444"/>
      <c r="I102" s="1443"/>
      <c r="J102" s="1443"/>
      <c r="K102" s="1443"/>
      <c r="L102" s="1443"/>
      <c r="M102" s="1443"/>
      <c r="N102" s="1443"/>
      <c r="O102" s="1443"/>
      <c r="P102" s="1443"/>
      <c r="Q102" s="1443"/>
      <c r="R102" s="1443"/>
      <c r="S102" s="1443"/>
      <c r="T102" s="1443"/>
      <c r="U102" s="1443"/>
      <c r="V102" s="1443"/>
      <c r="W102" s="1443"/>
      <c r="X102" s="1443"/>
      <c r="Y102" s="1443"/>
      <c r="Z102" s="1443"/>
      <c r="AA102" s="1443"/>
      <c r="AB102" s="1443"/>
      <c r="AC102" s="1443"/>
      <c r="AD102" s="1443"/>
      <c r="AE102" s="1443"/>
      <c r="AF102" s="1443"/>
      <c r="AG102" s="1443"/>
      <c r="AH102" s="1443"/>
      <c r="AI102" s="1443"/>
      <c r="AJ102" s="1443"/>
      <c r="AK102" s="1443"/>
      <c r="AL102" s="1444"/>
    </row>
    <row r="103" spans="1:38" ht="45" customHeight="1">
      <c r="A103" s="1445" t="s">
        <v>4494</v>
      </c>
      <c r="B103" s="1439">
        <v>83</v>
      </c>
      <c r="C103" s="1441" t="s">
        <v>4495</v>
      </c>
      <c r="D103" s="1436" t="s">
        <v>4496</v>
      </c>
      <c r="E103" s="1437" t="s">
        <v>4497</v>
      </c>
      <c r="F103" s="1437"/>
      <c r="G103" s="1437"/>
      <c r="H103" s="1446" t="s">
        <v>4251</v>
      </c>
    </row>
    <row r="104" spans="1:38" ht="43.5">
      <c r="A104" s="1502" t="s">
        <v>4498</v>
      </c>
      <c r="B104" s="1439">
        <v>84</v>
      </c>
      <c r="C104" s="1441" t="s">
        <v>4499</v>
      </c>
      <c r="D104" s="1436" t="s">
        <v>4500</v>
      </c>
      <c r="E104" s="1437"/>
      <c r="F104" s="1437"/>
      <c r="G104" s="1437"/>
      <c r="H104" s="1446" t="s">
        <v>4251</v>
      </c>
    </row>
    <row r="105" spans="1:38" ht="27" customHeight="1">
      <c r="A105" s="1502"/>
      <c r="B105" s="1439">
        <v>85</v>
      </c>
      <c r="C105" s="1441" t="s">
        <v>4501</v>
      </c>
      <c r="D105" s="1436" t="s">
        <v>4502</v>
      </c>
      <c r="E105" s="1437"/>
      <c r="F105" s="1437"/>
      <c r="G105" s="1437"/>
      <c r="H105" s="1446" t="s">
        <v>4251</v>
      </c>
    </row>
    <row r="106" spans="1:38" ht="21.75">
      <c r="A106" s="1442" t="s">
        <v>4503</v>
      </c>
      <c r="B106" s="1443"/>
      <c r="C106" s="1443"/>
      <c r="D106" s="1443"/>
      <c r="E106" s="1443"/>
      <c r="F106" s="1443"/>
      <c r="G106" s="1443"/>
      <c r="H106" s="1444"/>
      <c r="I106" s="1443"/>
      <c r="J106" s="1443"/>
      <c r="K106" s="1443"/>
      <c r="L106" s="1443"/>
      <c r="M106" s="1443"/>
      <c r="N106" s="1443"/>
      <c r="O106" s="1443"/>
      <c r="P106" s="1443"/>
      <c r="Q106" s="1443"/>
      <c r="R106" s="1443"/>
      <c r="S106" s="1443"/>
      <c r="T106" s="1443"/>
      <c r="U106" s="1443"/>
      <c r="V106" s="1443"/>
      <c r="W106" s="1443"/>
      <c r="X106" s="1443"/>
      <c r="Y106" s="1443"/>
      <c r="Z106" s="1443"/>
      <c r="AA106" s="1443"/>
      <c r="AB106" s="1443"/>
      <c r="AC106" s="1443"/>
      <c r="AD106" s="1443"/>
      <c r="AE106" s="1443"/>
      <c r="AF106" s="1443"/>
      <c r="AG106" s="1443"/>
      <c r="AH106" s="1443"/>
      <c r="AI106" s="1443"/>
      <c r="AJ106" s="1443"/>
      <c r="AK106" s="1443"/>
      <c r="AL106" s="1444"/>
    </row>
    <row r="107" spans="1:38" ht="44.25" customHeight="1">
      <c r="A107" s="1503" t="s">
        <v>4504</v>
      </c>
      <c r="B107" s="1439">
        <v>86</v>
      </c>
      <c r="C107" s="1441" t="s">
        <v>4505</v>
      </c>
      <c r="D107" s="1436" t="s">
        <v>4506</v>
      </c>
      <c r="E107" s="1437"/>
      <c r="F107" s="1477"/>
      <c r="G107" s="1477"/>
      <c r="H107" s="1446" t="s">
        <v>4336</v>
      </c>
    </row>
    <row r="108" spans="1:38" ht="43.5">
      <c r="A108" s="1504"/>
      <c r="B108" s="1439">
        <v>87</v>
      </c>
      <c r="C108" s="1441" t="s">
        <v>4507</v>
      </c>
      <c r="D108" s="1436" t="s">
        <v>4508</v>
      </c>
      <c r="E108" s="1437"/>
      <c r="F108" s="1477"/>
      <c r="G108" s="1477"/>
      <c r="H108" s="1446" t="s">
        <v>4336</v>
      </c>
    </row>
    <row r="109" spans="1:38" ht="21.75">
      <c r="A109" s="1504"/>
      <c r="B109" s="1439">
        <v>88</v>
      </c>
      <c r="C109" s="1441" t="s">
        <v>4509</v>
      </c>
      <c r="D109" s="1436" t="s">
        <v>4510</v>
      </c>
      <c r="E109" s="1437"/>
      <c r="F109" s="1475" t="s">
        <v>4511</v>
      </c>
      <c r="G109" s="1475"/>
      <c r="H109" s="1446" t="s">
        <v>4265</v>
      </c>
    </row>
    <row r="110" spans="1:38" ht="43.5">
      <c r="A110" s="1505"/>
      <c r="B110" s="1439">
        <v>89</v>
      </c>
      <c r="C110" s="1441" t="s">
        <v>4512</v>
      </c>
      <c r="D110" s="1436" t="s">
        <v>4513</v>
      </c>
      <c r="E110" s="1437"/>
      <c r="F110" s="1477"/>
      <c r="G110" s="1477"/>
      <c r="H110" s="1446" t="s">
        <v>4336</v>
      </c>
    </row>
    <row r="111" spans="1:38" ht="43.5">
      <c r="A111" s="1493" t="s">
        <v>4514</v>
      </c>
      <c r="B111" s="1439">
        <v>90</v>
      </c>
      <c r="C111" s="1441" t="s">
        <v>4515</v>
      </c>
      <c r="D111" s="1436" t="s">
        <v>4516</v>
      </c>
      <c r="E111" s="1437"/>
      <c r="F111" s="1477"/>
      <c r="G111" s="1477"/>
      <c r="H111" s="1446" t="s">
        <v>4336</v>
      </c>
    </row>
    <row r="112" spans="1:38" ht="21.75">
      <c r="A112" s="1494"/>
      <c r="B112" s="1439">
        <v>91</v>
      </c>
      <c r="C112" s="1441" t="s">
        <v>4517</v>
      </c>
      <c r="D112" s="1436" t="s">
        <v>4518</v>
      </c>
      <c r="E112" s="1437"/>
      <c r="F112" s="1477"/>
      <c r="G112" s="1477"/>
      <c r="H112" s="1446" t="s">
        <v>4336</v>
      </c>
    </row>
    <row r="113" spans="1:38" ht="21.75">
      <c r="A113" s="1495"/>
      <c r="B113" s="1439">
        <v>92</v>
      </c>
      <c r="C113" s="1441" t="s">
        <v>4519</v>
      </c>
      <c r="D113" s="1436" t="s">
        <v>4520</v>
      </c>
      <c r="E113" s="1437" t="s">
        <v>4521</v>
      </c>
      <c r="F113" s="1437" t="s">
        <v>4522</v>
      </c>
      <c r="G113" s="1437"/>
      <c r="H113" s="1446" t="s">
        <v>4336</v>
      </c>
    </row>
    <row r="114" spans="1:38" ht="21.75">
      <c r="A114" s="1442" t="s">
        <v>4523</v>
      </c>
      <c r="B114" s="1443"/>
      <c r="C114" s="1443"/>
      <c r="D114" s="1443"/>
      <c r="E114" s="1443"/>
      <c r="F114" s="1443"/>
      <c r="G114" s="1443"/>
      <c r="H114" s="1444"/>
      <c r="I114" s="1443"/>
      <c r="J114" s="1443"/>
      <c r="K114" s="1443"/>
      <c r="L114" s="1443"/>
      <c r="M114" s="1443"/>
      <c r="N114" s="1443"/>
      <c r="O114" s="1443"/>
      <c r="P114" s="1443"/>
      <c r="Q114" s="1443"/>
      <c r="R114" s="1443"/>
      <c r="S114" s="1443"/>
      <c r="T114" s="1443"/>
      <c r="U114" s="1443"/>
      <c r="V114" s="1443"/>
      <c r="W114" s="1443"/>
      <c r="X114" s="1443"/>
      <c r="Y114" s="1443"/>
      <c r="Z114" s="1443"/>
      <c r="AA114" s="1443"/>
      <c r="AB114" s="1443"/>
      <c r="AC114" s="1443"/>
      <c r="AD114" s="1443"/>
      <c r="AE114" s="1443"/>
      <c r="AF114" s="1443"/>
      <c r="AG114" s="1443"/>
      <c r="AH114" s="1443"/>
      <c r="AI114" s="1443"/>
      <c r="AJ114" s="1443"/>
      <c r="AK114" s="1443"/>
      <c r="AL114" s="1444"/>
    </row>
    <row r="115" spans="1:38" ht="43.5">
      <c r="A115" s="1496" t="s">
        <v>4524</v>
      </c>
      <c r="B115" s="1439">
        <v>93</v>
      </c>
      <c r="C115" s="1441" t="s">
        <v>4525</v>
      </c>
      <c r="D115" s="1436" t="s">
        <v>4526</v>
      </c>
      <c r="E115" s="1437" t="s">
        <v>4527</v>
      </c>
      <c r="F115" s="1437"/>
      <c r="G115" s="1437"/>
      <c r="H115" s="1446" t="s">
        <v>4453</v>
      </c>
    </row>
    <row r="116" spans="1:38" ht="43.5">
      <c r="A116" s="1496"/>
      <c r="B116" s="1439">
        <v>94</v>
      </c>
      <c r="C116" s="1441" t="s">
        <v>4528</v>
      </c>
      <c r="D116" s="1436" t="s">
        <v>4529</v>
      </c>
      <c r="E116" s="1437"/>
      <c r="F116" s="1437"/>
      <c r="G116" s="1437"/>
      <c r="H116" s="1446" t="s">
        <v>4453</v>
      </c>
    </row>
    <row r="117" spans="1:38" ht="65.25">
      <c r="A117" s="1457" t="s">
        <v>4530</v>
      </c>
      <c r="B117" s="1439">
        <v>95</v>
      </c>
      <c r="C117" s="1441" t="s">
        <v>4531</v>
      </c>
      <c r="D117" s="1436" t="s">
        <v>4532</v>
      </c>
      <c r="E117" s="1437"/>
      <c r="F117" s="1478"/>
      <c r="G117" s="1478"/>
      <c r="H117" s="1446" t="s">
        <v>4453</v>
      </c>
    </row>
    <row r="118" spans="1:38" ht="21.75">
      <c r="A118" s="1442" t="s">
        <v>4533</v>
      </c>
      <c r="B118" s="1443"/>
      <c r="C118" s="1443"/>
      <c r="D118" s="1443"/>
      <c r="E118" s="1443"/>
      <c r="F118" s="1443"/>
      <c r="G118" s="1443"/>
      <c r="H118" s="1444"/>
      <c r="I118" s="1443"/>
      <c r="J118" s="1443"/>
      <c r="K118" s="1443"/>
      <c r="L118" s="1443"/>
      <c r="M118" s="1443"/>
      <c r="N118" s="1443"/>
      <c r="O118" s="1443"/>
      <c r="P118" s="1443"/>
      <c r="Q118" s="1443"/>
      <c r="R118" s="1443"/>
      <c r="S118" s="1443"/>
      <c r="T118" s="1443"/>
      <c r="U118" s="1443"/>
      <c r="V118" s="1443"/>
      <c r="W118" s="1443"/>
      <c r="X118" s="1443"/>
      <c r="Y118" s="1443"/>
      <c r="Z118" s="1443"/>
      <c r="AA118" s="1443"/>
      <c r="AB118" s="1443"/>
      <c r="AC118" s="1443"/>
      <c r="AD118" s="1443"/>
      <c r="AE118" s="1443"/>
      <c r="AF118" s="1443"/>
      <c r="AG118" s="1443"/>
      <c r="AH118" s="1443"/>
      <c r="AI118" s="1443"/>
      <c r="AJ118" s="1443"/>
      <c r="AK118" s="1443"/>
      <c r="AL118" s="1444"/>
    </row>
    <row r="119" spans="1:38" ht="43.5">
      <c r="A119" s="1479" t="s">
        <v>4534</v>
      </c>
      <c r="B119" s="1439">
        <v>96</v>
      </c>
      <c r="C119" s="1441" t="s">
        <v>4535</v>
      </c>
      <c r="D119" s="1436" t="s">
        <v>4536</v>
      </c>
      <c r="E119" s="1437" t="s">
        <v>4537</v>
      </c>
      <c r="F119" s="1475"/>
      <c r="G119" s="1475"/>
      <c r="H119" s="1446" t="s">
        <v>4483</v>
      </c>
    </row>
    <row r="120" spans="1:38">
      <c r="A120" s="1497" t="s">
        <v>4538</v>
      </c>
      <c r="B120" s="1497"/>
      <c r="C120" s="1497"/>
      <c r="D120" s="1497"/>
      <c r="E120" s="1497"/>
      <c r="F120" s="1497"/>
      <c r="G120" s="1497"/>
      <c r="H120" s="1497"/>
    </row>
    <row r="121" spans="1:38" s="1484" customFormat="1" ht="37.5">
      <c r="A121" s="1480" t="s">
        <v>4539</v>
      </c>
      <c r="B121" s="1480" t="s">
        <v>4540</v>
      </c>
      <c r="C121" s="1480" t="s">
        <v>4541</v>
      </c>
      <c r="D121" s="1481"/>
      <c r="E121" s="1482"/>
      <c r="F121" s="1482"/>
      <c r="G121" s="1480" t="s">
        <v>4048</v>
      </c>
      <c r="H121" s="1480" t="s">
        <v>4336</v>
      </c>
      <c r="I121" s="1483"/>
      <c r="J121" s="1483"/>
      <c r="K121" s="1483"/>
      <c r="L121" s="1483"/>
      <c r="M121" s="1483"/>
      <c r="N121" s="1483"/>
      <c r="O121" s="1483"/>
      <c r="P121" s="1483"/>
      <c r="Q121" s="1483"/>
      <c r="R121" s="1483"/>
      <c r="S121" s="1483"/>
      <c r="T121" s="1483"/>
      <c r="U121" s="1483"/>
      <c r="V121" s="1483"/>
      <c r="W121" s="1483"/>
      <c r="X121" s="1483"/>
      <c r="Y121" s="1483"/>
      <c r="Z121" s="1483"/>
      <c r="AA121" s="1483"/>
      <c r="AB121" s="1483"/>
      <c r="AC121" s="1483"/>
      <c r="AD121" s="1483"/>
      <c r="AE121" s="1483"/>
      <c r="AF121" s="1483"/>
      <c r="AG121" s="1483"/>
      <c r="AH121" s="1483"/>
      <c r="AI121" s="1483"/>
      <c r="AJ121" s="1483"/>
      <c r="AK121" s="1483"/>
      <c r="AL121" s="1483"/>
    </row>
  </sheetData>
  <mergeCells count="30">
    <mergeCell ref="A34:A35"/>
    <mergeCell ref="A41:A42"/>
    <mergeCell ref="A17:A18"/>
    <mergeCell ref="A21:A23"/>
    <mergeCell ref="A24:A27"/>
    <mergeCell ref="A29:A30"/>
    <mergeCell ref="A31:A33"/>
    <mergeCell ref="A1:H1"/>
    <mergeCell ref="A2:H2"/>
    <mergeCell ref="A6:A9"/>
    <mergeCell ref="A10:A14"/>
    <mergeCell ref="A15:A16"/>
    <mergeCell ref="A44:A46"/>
    <mergeCell ref="A52:A53"/>
    <mergeCell ref="A55:A56"/>
    <mergeCell ref="A57:A59"/>
    <mergeCell ref="A65:A68"/>
    <mergeCell ref="A70:A71"/>
    <mergeCell ref="A75:A76"/>
    <mergeCell ref="A77:A78"/>
    <mergeCell ref="A81:A85"/>
    <mergeCell ref="A89:A90"/>
    <mergeCell ref="A111:A113"/>
    <mergeCell ref="A115:A116"/>
    <mergeCell ref="A120:H120"/>
    <mergeCell ref="A91:A94"/>
    <mergeCell ref="A98:A99"/>
    <mergeCell ref="A100:A101"/>
    <mergeCell ref="A104:A105"/>
    <mergeCell ref="A107:A110"/>
  </mergeCells>
  <pageMargins left="0.15748031496062992" right="0.15748031496062992" top="0.39370078740157483" bottom="0.35433070866141736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M50"/>
  <sheetViews>
    <sheetView view="pageLayout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3">
      <c r="A2" s="1530" t="s">
        <v>2507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>
      <c r="A3" s="1516" t="s">
        <v>50</v>
      </c>
      <c r="B3" s="151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17"/>
      <c r="C4" s="1521"/>
      <c r="D4" s="1517"/>
      <c r="E4" s="1521"/>
      <c r="F4" s="91" t="s">
        <v>2</v>
      </c>
      <c r="G4" s="91" t="s">
        <v>0</v>
      </c>
      <c r="H4" s="91" t="s">
        <v>1</v>
      </c>
      <c r="I4" s="2" t="s">
        <v>5</v>
      </c>
      <c r="J4" s="92" t="s">
        <v>49</v>
      </c>
      <c r="K4" s="9" t="s">
        <v>4063</v>
      </c>
      <c r="L4" s="92" t="s">
        <v>48</v>
      </c>
      <c r="M4" s="1517"/>
    </row>
    <row r="5" spans="1:13" s="72" customFormat="1" ht="66" customHeight="1">
      <c r="A5" s="131"/>
      <c r="B5" s="131" t="s">
        <v>2506</v>
      </c>
      <c r="C5" s="131"/>
      <c r="D5" s="131"/>
      <c r="E5" s="131"/>
      <c r="F5" s="131"/>
      <c r="G5" s="131"/>
      <c r="H5" s="131" t="s">
        <v>2511</v>
      </c>
      <c r="I5" s="132">
        <v>0</v>
      </c>
      <c r="J5" s="131" t="s">
        <v>3940</v>
      </c>
      <c r="K5" s="131"/>
      <c r="L5" s="131"/>
      <c r="M5" s="131"/>
    </row>
    <row r="6" spans="1:13" s="98" customFormat="1" ht="63">
      <c r="A6" s="1252" t="s">
        <v>1123</v>
      </c>
      <c r="B6" s="1062" t="s">
        <v>2508</v>
      </c>
      <c r="C6" s="1062" t="s">
        <v>2509</v>
      </c>
      <c r="D6" s="1062"/>
      <c r="E6" s="1063"/>
      <c r="F6" s="1062"/>
      <c r="G6" s="1063"/>
      <c r="H6" s="1064" t="s">
        <v>20</v>
      </c>
      <c r="I6" s="1066">
        <f>I11</f>
        <v>189000</v>
      </c>
      <c r="J6" s="1065" t="s">
        <v>1228</v>
      </c>
      <c r="K6" s="1063"/>
      <c r="L6" s="1063"/>
      <c r="M6" s="1062" t="s">
        <v>2320</v>
      </c>
    </row>
    <row r="7" spans="1:13" s="98" customFormat="1" ht="42">
      <c r="A7" s="7"/>
      <c r="B7" s="4"/>
      <c r="C7" s="4"/>
      <c r="D7" s="145" t="s">
        <v>2227</v>
      </c>
      <c r="E7" s="83" t="s">
        <v>6</v>
      </c>
      <c r="F7" s="4"/>
      <c r="G7" s="83"/>
      <c r="H7" s="151" t="s">
        <v>2228</v>
      </c>
      <c r="I7" s="4"/>
      <c r="J7" s="4"/>
      <c r="K7" s="83"/>
      <c r="L7" s="83"/>
      <c r="M7" s="4" t="s">
        <v>3423</v>
      </c>
    </row>
    <row r="8" spans="1:13">
      <c r="A8" s="155"/>
      <c r="B8" s="155"/>
      <c r="C8" s="152"/>
      <c r="D8" s="152" t="s">
        <v>2229</v>
      </c>
      <c r="E8" s="152" t="s">
        <v>2230</v>
      </c>
      <c r="F8" s="152"/>
      <c r="G8" s="159"/>
      <c r="H8" s="152" t="s">
        <v>2231</v>
      </c>
      <c r="I8" s="153"/>
      <c r="J8" s="152"/>
      <c r="K8" s="159"/>
      <c r="L8" s="159"/>
      <c r="M8" s="152" t="s">
        <v>3424</v>
      </c>
    </row>
    <row r="9" spans="1:13" ht="42">
      <c r="A9" s="155"/>
      <c r="B9" s="155"/>
      <c r="C9" s="152"/>
      <c r="D9" s="152" t="s">
        <v>2232</v>
      </c>
      <c r="E9" s="152" t="s">
        <v>2231</v>
      </c>
      <c r="F9" s="152"/>
      <c r="G9" s="159"/>
      <c r="H9" s="152" t="s">
        <v>2233</v>
      </c>
      <c r="I9" s="221"/>
      <c r="J9" s="152"/>
      <c r="K9" s="159"/>
      <c r="L9" s="159"/>
      <c r="M9" s="152"/>
    </row>
    <row r="10" spans="1:13" ht="42">
      <c r="A10" s="155"/>
      <c r="B10" s="155"/>
      <c r="C10" s="152"/>
      <c r="D10" s="152" t="s">
        <v>2234</v>
      </c>
      <c r="E10" s="152"/>
      <c r="F10" s="152"/>
      <c r="G10" s="159"/>
      <c r="H10" s="152" t="s">
        <v>2119</v>
      </c>
      <c r="I10" s="236"/>
      <c r="J10" s="152"/>
      <c r="K10" s="159"/>
      <c r="L10" s="159"/>
      <c r="M10" s="152"/>
    </row>
    <row r="11" spans="1:13" ht="42">
      <c r="A11" s="155"/>
      <c r="B11" s="155"/>
      <c r="C11" s="152"/>
      <c r="D11" s="237" t="s">
        <v>2235</v>
      </c>
      <c r="E11" s="237"/>
      <c r="F11" s="152"/>
      <c r="G11" s="159"/>
      <c r="H11" s="152" t="s">
        <v>2236</v>
      </c>
      <c r="I11" s="156">
        <v>189000</v>
      </c>
      <c r="J11" s="152"/>
      <c r="K11" s="159"/>
      <c r="L11" s="159"/>
      <c r="M11" s="152"/>
    </row>
    <row r="12" spans="1:13" ht="42">
      <c r="A12" s="164"/>
      <c r="B12" s="164"/>
      <c r="C12" s="164"/>
      <c r="D12" s="164"/>
      <c r="E12" s="164"/>
      <c r="F12" s="164"/>
      <c r="G12" s="169"/>
      <c r="H12" s="164" t="s">
        <v>2237</v>
      </c>
      <c r="I12" s="233"/>
      <c r="J12" s="164"/>
      <c r="K12" s="169"/>
      <c r="L12" s="169"/>
      <c r="M12" s="164"/>
    </row>
    <row r="13" spans="1:13" s="10" customFormat="1" ht="84">
      <c r="A13" s="1252" t="s">
        <v>1123</v>
      </c>
      <c r="B13" s="417" t="s">
        <v>2510</v>
      </c>
      <c r="C13" s="1091" t="s">
        <v>2359</v>
      </c>
      <c r="D13" s="1093"/>
      <c r="E13" s="1094" t="s">
        <v>6</v>
      </c>
      <c r="F13" s="1091"/>
      <c r="G13" s="1095"/>
      <c r="H13" s="1091" t="s">
        <v>20</v>
      </c>
      <c r="I13" s="1096">
        <f>SUM(I19)</f>
        <v>167388</v>
      </c>
      <c r="J13" s="1065" t="s">
        <v>1228</v>
      </c>
      <c r="K13" s="1095"/>
      <c r="L13" s="1095"/>
      <c r="M13" s="1095" t="s">
        <v>3011</v>
      </c>
    </row>
    <row r="14" spans="1:13" s="10" customFormat="1" ht="63">
      <c r="A14" s="1067"/>
      <c r="B14" s="1068"/>
      <c r="C14" s="1067"/>
      <c r="D14" s="1069" t="s">
        <v>2360</v>
      </c>
      <c r="E14" s="1067" t="s">
        <v>1220</v>
      </c>
      <c r="F14" s="1067"/>
      <c r="G14" s="1070"/>
      <c r="H14" s="1067"/>
      <c r="I14" s="1071"/>
      <c r="J14" s="1067" t="s">
        <v>1221</v>
      </c>
      <c r="K14" s="1072">
        <v>21459</v>
      </c>
      <c r="L14" s="1070"/>
      <c r="M14" s="1073" t="s">
        <v>2353</v>
      </c>
    </row>
    <row r="15" spans="1:13" s="10" customFormat="1" ht="42">
      <c r="A15" s="23"/>
      <c r="B15" s="23"/>
      <c r="C15" s="23"/>
      <c r="D15" s="23" t="s">
        <v>1222</v>
      </c>
      <c r="E15" s="23" t="s">
        <v>1223</v>
      </c>
      <c r="F15" s="23" t="s">
        <v>1224</v>
      </c>
      <c r="G15" s="28">
        <v>17</v>
      </c>
      <c r="H15" s="23"/>
      <c r="I15" s="23"/>
      <c r="J15" s="23" t="s">
        <v>1225</v>
      </c>
      <c r="K15" s="63">
        <v>21520</v>
      </c>
      <c r="L15" s="28"/>
      <c r="M15" s="28"/>
    </row>
    <row r="16" spans="1:13" s="10" customFormat="1" ht="42">
      <c r="A16" s="23"/>
      <c r="B16" s="23"/>
      <c r="C16" s="23"/>
      <c r="D16" s="31" t="s">
        <v>1226</v>
      </c>
      <c r="E16" s="23" t="s">
        <v>1227</v>
      </c>
      <c r="F16" s="23" t="s">
        <v>1195</v>
      </c>
      <c r="G16" s="28" t="s">
        <v>230</v>
      </c>
      <c r="H16" s="23"/>
      <c r="I16" s="29"/>
      <c r="J16" s="23" t="s">
        <v>1228</v>
      </c>
      <c r="K16" s="63"/>
      <c r="L16" s="28"/>
      <c r="M16" s="28"/>
    </row>
    <row r="17" spans="1:13" s="10" customFormat="1" ht="42">
      <c r="A17" s="23"/>
      <c r="B17" s="23"/>
      <c r="C17" s="23"/>
      <c r="D17" s="23" t="s">
        <v>1229</v>
      </c>
      <c r="E17" s="23" t="s">
        <v>1230</v>
      </c>
      <c r="F17" s="23" t="s">
        <v>1198</v>
      </c>
      <c r="G17" s="28"/>
      <c r="H17" s="23"/>
      <c r="I17" s="29"/>
      <c r="J17" s="23" t="s">
        <v>98</v>
      </c>
      <c r="K17" s="28"/>
      <c r="L17" s="28"/>
      <c r="M17" s="28"/>
    </row>
    <row r="18" spans="1:13" s="10" customFormat="1" ht="42">
      <c r="A18" s="23"/>
      <c r="B18" s="23"/>
      <c r="C18" s="23"/>
      <c r="D18" s="23" t="s">
        <v>1231</v>
      </c>
      <c r="E18" s="23" t="s">
        <v>1232</v>
      </c>
      <c r="F18" s="23" t="s">
        <v>310</v>
      </c>
      <c r="G18" s="28" t="s">
        <v>1233</v>
      </c>
      <c r="H18" s="23"/>
      <c r="I18" s="125"/>
      <c r="J18" s="23" t="s">
        <v>340</v>
      </c>
      <c r="K18" s="28"/>
      <c r="L18" s="28"/>
      <c r="M18" s="28"/>
    </row>
    <row r="19" spans="1:13" s="10" customFormat="1" ht="42">
      <c r="A19" s="23"/>
      <c r="B19" s="23"/>
      <c r="C19" s="23"/>
      <c r="D19" s="23" t="s">
        <v>1234</v>
      </c>
      <c r="E19" s="31" t="s">
        <v>1235</v>
      </c>
      <c r="F19" s="23" t="s">
        <v>1236</v>
      </c>
      <c r="G19" s="28">
        <v>1</v>
      </c>
      <c r="H19" s="23" t="s">
        <v>1237</v>
      </c>
      <c r="I19" s="29">
        <v>167388</v>
      </c>
      <c r="J19" s="23"/>
      <c r="K19" s="63" t="s">
        <v>1238</v>
      </c>
      <c r="L19" s="28"/>
      <c r="M19" s="28"/>
    </row>
    <row r="20" spans="1:13" s="10" customFormat="1" ht="42">
      <c r="A20" s="23"/>
      <c r="B20" s="23"/>
      <c r="C20" s="23"/>
      <c r="D20" s="23" t="s">
        <v>835</v>
      </c>
      <c r="E20" s="23"/>
      <c r="F20" s="23" t="s">
        <v>1239</v>
      </c>
      <c r="G20" s="28" t="s">
        <v>230</v>
      </c>
      <c r="H20" s="23" t="s">
        <v>1240</v>
      </c>
      <c r="I20" s="29"/>
      <c r="J20" s="23"/>
      <c r="K20" s="28"/>
      <c r="L20" s="28"/>
      <c r="M20" s="28"/>
    </row>
    <row r="21" spans="1:13" s="10" customFormat="1" ht="42">
      <c r="A21" s="23"/>
      <c r="B21" s="23"/>
      <c r="C21" s="23"/>
      <c r="D21" s="23"/>
      <c r="E21" s="23"/>
      <c r="F21" s="23" t="s">
        <v>1241</v>
      </c>
      <c r="G21" s="28"/>
      <c r="H21" s="23" t="s">
        <v>1242</v>
      </c>
      <c r="I21" s="125"/>
      <c r="J21" s="23"/>
      <c r="K21" s="28"/>
      <c r="L21" s="93"/>
      <c r="M21" s="28"/>
    </row>
    <row r="22" spans="1:13" s="10" customFormat="1" ht="23.25">
      <c r="A22" s="23"/>
      <c r="B22" s="23"/>
      <c r="C22" s="23"/>
      <c r="D22" s="31"/>
      <c r="E22" s="94" t="s">
        <v>511</v>
      </c>
      <c r="F22" s="23"/>
      <c r="G22" s="28"/>
      <c r="H22" s="23"/>
      <c r="I22" s="23"/>
      <c r="J22" s="23"/>
      <c r="K22" s="28"/>
      <c r="L22" s="93"/>
      <c r="M22" s="28"/>
    </row>
    <row r="23" spans="1:13" s="10" customFormat="1" ht="63">
      <c r="A23" s="33"/>
      <c r="B23" s="33"/>
      <c r="C23" s="33"/>
      <c r="D23" s="33"/>
      <c r="E23" s="33" t="s">
        <v>1243</v>
      </c>
      <c r="F23" s="33"/>
      <c r="G23" s="34"/>
      <c r="H23" s="33"/>
      <c r="I23" s="90"/>
      <c r="J23" s="33"/>
      <c r="K23" s="34"/>
      <c r="L23" s="34"/>
      <c r="M23" s="34"/>
    </row>
    <row r="24" spans="1:13" s="40" customFormat="1" ht="63">
      <c r="A24" s="1252" t="s">
        <v>1123</v>
      </c>
      <c r="B24" s="1065" t="s">
        <v>2044</v>
      </c>
      <c r="C24" s="1078" t="s">
        <v>2037</v>
      </c>
      <c r="D24" s="1078"/>
      <c r="E24" s="1079" t="s">
        <v>6</v>
      </c>
      <c r="F24" s="1078"/>
      <c r="G24" s="1080"/>
      <c r="H24" s="1065"/>
      <c r="I24" s="1081">
        <f>SUM(I25:I48)</f>
        <v>189000</v>
      </c>
      <c r="J24" s="1065" t="s">
        <v>1228</v>
      </c>
      <c r="K24" s="1065"/>
      <c r="L24" s="1065"/>
      <c r="M24" s="1065" t="s">
        <v>3010</v>
      </c>
    </row>
    <row r="25" spans="1:13" s="39" customFormat="1" ht="105">
      <c r="A25" s="41"/>
      <c r="B25" s="41"/>
      <c r="C25" s="42"/>
      <c r="D25" s="42" t="s">
        <v>2038</v>
      </c>
      <c r="E25" s="43" t="s">
        <v>2039</v>
      </c>
      <c r="F25" s="44" t="s">
        <v>1748</v>
      </c>
      <c r="G25" s="45" t="s">
        <v>1749</v>
      </c>
      <c r="H25" s="41"/>
      <c r="I25" s="65"/>
      <c r="J25" s="41"/>
      <c r="K25" s="41"/>
      <c r="L25" s="41"/>
      <c r="M25" s="1097" t="s">
        <v>1709</v>
      </c>
    </row>
    <row r="26" spans="1:13" s="39" customFormat="1" ht="63">
      <c r="A26" s="46"/>
      <c r="B26" s="46"/>
      <c r="C26" s="46"/>
      <c r="D26" s="47" t="s">
        <v>2041</v>
      </c>
      <c r="E26" s="48" t="s">
        <v>1750</v>
      </c>
      <c r="F26" s="48" t="s">
        <v>1751</v>
      </c>
      <c r="G26" s="48" t="s">
        <v>70</v>
      </c>
      <c r="H26" s="46"/>
      <c r="I26" s="66"/>
      <c r="J26" s="46"/>
      <c r="K26" s="46"/>
      <c r="L26" s="46"/>
      <c r="M26" s="41" t="s">
        <v>2040</v>
      </c>
    </row>
    <row r="27" spans="1:13" s="39" customFormat="1" ht="42">
      <c r="A27" s="46"/>
      <c r="B27" s="46"/>
      <c r="C27" s="46"/>
      <c r="E27" s="48" t="s">
        <v>1752</v>
      </c>
      <c r="F27" s="48" t="s">
        <v>1751</v>
      </c>
      <c r="G27" s="48" t="s">
        <v>70</v>
      </c>
      <c r="H27" s="46"/>
      <c r="I27" s="66"/>
      <c r="J27" s="46"/>
      <c r="K27" s="46"/>
      <c r="L27" s="46"/>
      <c r="M27" s="147"/>
    </row>
    <row r="28" spans="1:13" s="39" customFormat="1" ht="63">
      <c r="A28" s="46"/>
      <c r="B28" s="46"/>
      <c r="C28" s="49"/>
      <c r="D28" s="47"/>
      <c r="E28" s="48" t="s">
        <v>1753</v>
      </c>
      <c r="F28" s="48" t="s">
        <v>2042</v>
      </c>
      <c r="G28" s="48" t="s">
        <v>62</v>
      </c>
      <c r="H28" s="46"/>
      <c r="I28" s="66"/>
      <c r="J28" s="46"/>
      <c r="K28" s="46"/>
      <c r="L28" s="46"/>
      <c r="M28" s="146"/>
    </row>
    <row r="29" spans="1:13" s="39" customFormat="1" ht="42">
      <c r="A29" s="46"/>
      <c r="B29" s="46"/>
      <c r="C29" s="49"/>
      <c r="D29" s="49"/>
      <c r="E29" s="48" t="s">
        <v>1755</v>
      </c>
      <c r="F29" s="48" t="s">
        <v>1756</v>
      </c>
      <c r="G29" s="49" t="s">
        <v>1757</v>
      </c>
      <c r="H29" s="50" t="s">
        <v>2043</v>
      </c>
      <c r="I29" s="69">
        <v>189000</v>
      </c>
      <c r="J29" s="46" t="s">
        <v>1758</v>
      </c>
      <c r="K29" s="46" t="s">
        <v>1759</v>
      </c>
      <c r="L29" s="46"/>
      <c r="M29" s="46"/>
    </row>
    <row r="30" spans="1:13" s="39" customFormat="1" ht="42">
      <c r="A30" s="46"/>
      <c r="B30" s="46"/>
      <c r="C30" s="49"/>
      <c r="D30" s="49"/>
      <c r="E30" s="48" t="s">
        <v>1760</v>
      </c>
      <c r="F30" s="49"/>
      <c r="G30" s="49"/>
      <c r="H30" s="50" t="s">
        <v>1762</v>
      </c>
      <c r="I30" s="66"/>
      <c r="J30" s="46" t="s">
        <v>1761</v>
      </c>
      <c r="K30" s="46"/>
      <c r="L30" s="46"/>
      <c r="M30" s="46"/>
    </row>
    <row r="31" spans="1:13" s="39" customFormat="1">
      <c r="A31" s="46"/>
      <c r="B31" s="46"/>
      <c r="C31" s="49"/>
      <c r="D31" s="49"/>
      <c r="E31" s="49"/>
      <c r="F31" s="49"/>
      <c r="G31" s="49"/>
      <c r="H31" s="51" t="s">
        <v>1763</v>
      </c>
      <c r="I31" s="66"/>
      <c r="J31" s="46"/>
      <c r="K31" s="46"/>
      <c r="L31" s="46"/>
      <c r="M31" s="46"/>
    </row>
    <row r="32" spans="1:13" s="39" customFormat="1">
      <c r="A32" s="46"/>
      <c r="B32" s="46"/>
      <c r="C32" s="46"/>
      <c r="D32" s="46"/>
      <c r="E32" s="46"/>
      <c r="F32" s="46"/>
      <c r="G32" s="46"/>
      <c r="H32" s="51" t="s">
        <v>1764</v>
      </c>
      <c r="I32" s="66"/>
      <c r="J32" s="46"/>
      <c r="K32" s="46"/>
      <c r="L32" s="46"/>
      <c r="M32" s="46"/>
    </row>
    <row r="33" spans="1:13" s="39" customFormat="1">
      <c r="A33" s="46"/>
      <c r="B33" s="46"/>
      <c r="C33" s="46"/>
      <c r="D33" s="46"/>
      <c r="E33" s="52" t="s">
        <v>1765</v>
      </c>
      <c r="F33" s="53" t="s">
        <v>1766</v>
      </c>
      <c r="G33" s="54" t="s">
        <v>1767</v>
      </c>
      <c r="H33" s="46"/>
      <c r="I33" s="66"/>
      <c r="J33" s="46"/>
      <c r="K33" s="54" t="s">
        <v>1434</v>
      </c>
      <c r="L33" s="46"/>
      <c r="M33" s="46"/>
    </row>
    <row r="34" spans="1:13" s="39" customFormat="1">
      <c r="A34" s="46"/>
      <c r="B34" s="46"/>
      <c r="C34" s="46"/>
      <c r="D34" s="46"/>
      <c r="E34" s="62" t="s">
        <v>1768</v>
      </c>
      <c r="F34" s="53"/>
      <c r="G34" s="55"/>
      <c r="H34" s="46"/>
      <c r="I34" s="66"/>
      <c r="J34" s="46"/>
      <c r="K34" s="46"/>
      <c r="L34" s="46"/>
      <c r="M34" s="46"/>
    </row>
    <row r="35" spans="1:13" s="39" customFormat="1" ht="42">
      <c r="A35" s="46"/>
      <c r="B35" s="46"/>
      <c r="C35" s="46"/>
      <c r="D35" s="46"/>
      <c r="E35" s="53" t="s">
        <v>1769</v>
      </c>
      <c r="F35" s="53" t="s">
        <v>1770</v>
      </c>
      <c r="G35" s="56" t="s">
        <v>1771</v>
      </c>
      <c r="H35" s="46"/>
      <c r="I35" s="66"/>
      <c r="J35" s="46"/>
      <c r="K35" s="46" t="s">
        <v>1772</v>
      </c>
      <c r="L35" s="46"/>
      <c r="M35" s="46"/>
    </row>
    <row r="36" spans="1:13" s="39" customFormat="1">
      <c r="A36" s="46"/>
      <c r="B36" s="46"/>
      <c r="C36" s="46"/>
      <c r="D36" s="46"/>
      <c r="E36" s="53" t="s">
        <v>1773</v>
      </c>
      <c r="F36" s="53"/>
      <c r="G36" s="57"/>
      <c r="H36" s="46"/>
      <c r="I36" s="66"/>
      <c r="J36" s="46"/>
      <c r="K36" s="46"/>
      <c r="L36" s="46"/>
      <c r="M36" s="46"/>
    </row>
    <row r="37" spans="1:13" s="39" customFormat="1" ht="42">
      <c r="A37" s="46"/>
      <c r="B37" s="46"/>
      <c r="C37" s="46"/>
      <c r="D37" s="46"/>
      <c r="E37" s="53" t="s">
        <v>1774</v>
      </c>
      <c r="F37" s="53" t="s">
        <v>1770</v>
      </c>
      <c r="G37" s="56" t="s">
        <v>1771</v>
      </c>
      <c r="H37" s="46"/>
      <c r="I37" s="66"/>
      <c r="J37" s="46"/>
      <c r="K37" s="46" t="s">
        <v>1772</v>
      </c>
      <c r="L37" s="46"/>
      <c r="M37" s="46"/>
    </row>
    <row r="38" spans="1:13" s="39" customFormat="1">
      <c r="A38" s="46"/>
      <c r="B38" s="46"/>
      <c r="C38" s="46"/>
      <c r="D38" s="46"/>
      <c r="E38" s="53" t="s">
        <v>1775</v>
      </c>
      <c r="F38" s="53"/>
      <c r="G38" s="57"/>
      <c r="H38" s="46"/>
      <c r="I38" s="66"/>
      <c r="J38" s="46"/>
      <c r="K38" s="54"/>
      <c r="L38" s="46"/>
      <c r="M38" s="46"/>
    </row>
    <row r="39" spans="1:13" s="39" customFormat="1" ht="42">
      <c r="A39" s="46"/>
      <c r="B39" s="46"/>
      <c r="C39" s="46"/>
      <c r="D39" s="46"/>
      <c r="E39" s="53" t="s">
        <v>1776</v>
      </c>
      <c r="F39" s="53" t="s">
        <v>1770</v>
      </c>
      <c r="G39" s="54" t="s">
        <v>1749</v>
      </c>
      <c r="H39" s="46"/>
      <c r="I39" s="66"/>
      <c r="J39" s="46"/>
      <c r="K39" s="54" t="s">
        <v>730</v>
      </c>
      <c r="L39" s="46"/>
      <c r="M39" s="46"/>
    </row>
    <row r="40" spans="1:13" s="39" customFormat="1" ht="42">
      <c r="A40" s="46"/>
      <c r="B40" s="46"/>
      <c r="C40" s="46"/>
      <c r="D40" s="46"/>
      <c r="E40" s="46" t="s">
        <v>1777</v>
      </c>
      <c r="F40" s="46" t="s">
        <v>1778</v>
      </c>
      <c r="G40" s="46"/>
      <c r="H40" s="46"/>
      <c r="I40" s="66"/>
      <c r="J40" s="46"/>
      <c r="K40" s="54"/>
      <c r="L40" s="46"/>
      <c r="M40" s="46"/>
    </row>
    <row r="41" spans="1:13" s="39" customFormat="1" ht="42">
      <c r="A41" s="46"/>
      <c r="B41" s="46"/>
      <c r="C41" s="46"/>
      <c r="D41" s="46"/>
      <c r="E41" s="53" t="s">
        <v>1779</v>
      </c>
      <c r="F41" s="54" t="s">
        <v>1766</v>
      </c>
      <c r="G41" s="54" t="s">
        <v>1767</v>
      </c>
      <c r="H41" s="46"/>
      <c r="I41" s="66"/>
      <c r="J41" s="46"/>
      <c r="K41" s="54" t="s">
        <v>730</v>
      </c>
      <c r="L41" s="46"/>
      <c r="M41" s="46"/>
    </row>
    <row r="42" spans="1:13" s="39" customFormat="1">
      <c r="A42" s="46"/>
      <c r="B42" s="46"/>
      <c r="C42" s="46"/>
      <c r="D42" s="46"/>
      <c r="E42" s="53" t="s">
        <v>1780</v>
      </c>
      <c r="F42" s="54"/>
      <c r="G42" s="54"/>
      <c r="H42" s="46"/>
      <c r="I42" s="66"/>
      <c r="J42" s="46"/>
      <c r="K42" s="54"/>
      <c r="L42" s="46"/>
      <c r="M42" s="46"/>
    </row>
    <row r="43" spans="1:13" s="39" customFormat="1" ht="42">
      <c r="A43" s="46"/>
      <c r="B43" s="46"/>
      <c r="C43" s="46"/>
      <c r="D43" s="46"/>
      <c r="E43" s="53" t="s">
        <v>1781</v>
      </c>
      <c r="F43" s="54"/>
      <c r="G43" s="54"/>
      <c r="H43" s="46"/>
      <c r="I43" s="66"/>
      <c r="J43" s="46"/>
      <c r="K43" s="54"/>
      <c r="L43" s="46"/>
      <c r="M43" s="46"/>
    </row>
    <row r="44" spans="1:13" s="39" customFormat="1">
      <c r="A44" s="46"/>
      <c r="B44" s="46"/>
      <c r="C44" s="46"/>
      <c r="D44" s="46"/>
      <c r="E44" s="53" t="s">
        <v>1782</v>
      </c>
      <c r="F44" s="54"/>
      <c r="G44" s="54"/>
      <c r="H44" s="46"/>
      <c r="I44" s="66"/>
      <c r="J44" s="46"/>
      <c r="K44" s="54"/>
      <c r="L44" s="46"/>
      <c r="M44" s="46"/>
    </row>
    <row r="45" spans="1:13" s="39" customFormat="1" ht="42">
      <c r="A45" s="46"/>
      <c r="B45" s="46"/>
      <c r="C45" s="46"/>
      <c r="D45" s="46"/>
      <c r="E45" s="58" t="s">
        <v>1783</v>
      </c>
      <c r="F45" s="54" t="s">
        <v>1766</v>
      </c>
      <c r="G45" s="54" t="s">
        <v>1767</v>
      </c>
      <c r="H45" s="46"/>
      <c r="I45" s="66"/>
      <c r="J45" s="46"/>
      <c r="K45" s="54" t="s">
        <v>1784</v>
      </c>
      <c r="L45" s="46"/>
      <c r="M45" s="46"/>
    </row>
    <row r="46" spans="1:13" s="39" customFormat="1" ht="42">
      <c r="A46" s="46"/>
      <c r="B46" s="46"/>
      <c r="C46" s="46"/>
      <c r="D46" s="46"/>
      <c r="E46" s="58" t="s">
        <v>1786</v>
      </c>
      <c r="F46" s="54" t="s">
        <v>1766</v>
      </c>
      <c r="G46" s="54" t="s">
        <v>1767</v>
      </c>
      <c r="H46" s="46"/>
      <c r="I46" s="66"/>
      <c r="J46" s="46"/>
      <c r="K46" s="54" t="s">
        <v>1785</v>
      </c>
      <c r="L46" s="46"/>
      <c r="M46" s="46"/>
    </row>
    <row r="47" spans="1:13" s="39" customFormat="1" ht="42">
      <c r="A47" s="46"/>
      <c r="B47" s="46"/>
      <c r="C47" s="46"/>
      <c r="D47" s="46"/>
      <c r="E47" s="58"/>
      <c r="F47" s="54"/>
      <c r="G47" s="54"/>
      <c r="H47" s="46"/>
      <c r="I47" s="66"/>
      <c r="J47" s="46"/>
      <c r="K47" s="54" t="s">
        <v>1784</v>
      </c>
      <c r="L47" s="46"/>
      <c r="M47" s="46"/>
    </row>
    <row r="48" spans="1:13" s="39" customFormat="1" ht="42">
      <c r="A48" s="59"/>
      <c r="B48" s="59"/>
      <c r="C48" s="59"/>
      <c r="D48" s="59"/>
      <c r="E48" s="59"/>
      <c r="F48" s="59"/>
      <c r="G48" s="59"/>
      <c r="H48" s="59"/>
      <c r="I48" s="67"/>
      <c r="J48" s="59"/>
      <c r="K48" s="60" t="s">
        <v>1785</v>
      </c>
      <c r="L48" s="59"/>
      <c r="M48" s="59"/>
    </row>
    <row r="49" spans="1:13" ht="84">
      <c r="A49" s="1252" t="s">
        <v>1123</v>
      </c>
      <c r="B49" s="1065" t="s">
        <v>4026</v>
      </c>
      <c r="C49" s="311" t="s">
        <v>3218</v>
      </c>
      <c r="D49" s="311"/>
      <c r="E49" s="311"/>
      <c r="F49" s="311"/>
      <c r="G49" s="311"/>
      <c r="H49" s="311" t="s">
        <v>20</v>
      </c>
      <c r="I49" s="1077">
        <v>252000</v>
      </c>
      <c r="J49" s="313" t="s">
        <v>1662</v>
      </c>
      <c r="K49" s="311"/>
      <c r="L49" s="311"/>
      <c r="M49" s="313" t="s">
        <v>2472</v>
      </c>
    </row>
    <row r="50" spans="1:13" ht="42">
      <c r="A50" s="96"/>
      <c r="B50" s="96"/>
      <c r="C50" s="96"/>
      <c r="D50" s="96" t="s">
        <v>4024</v>
      </c>
      <c r="E50" s="1074" t="s">
        <v>1661</v>
      </c>
      <c r="F50" s="1074"/>
      <c r="G50" s="1074"/>
      <c r="H50" s="1074" t="s">
        <v>3219</v>
      </c>
      <c r="I50" s="1076">
        <v>252000</v>
      </c>
      <c r="J50" s="1075" t="s">
        <v>1662</v>
      </c>
      <c r="K50" s="1074"/>
      <c r="L50" s="1074"/>
      <c r="M50" s="1075" t="s">
        <v>2472</v>
      </c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49"/>
  <pageSetup paperSize="9" orientation="landscape" horizontalDpi="0" verticalDpi="0" r:id="rId1"/>
  <headerFooter>
    <oddFooter>&amp;C&amp;A 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134"/>
  <sheetViews>
    <sheetView view="pageLayout" zoomScaleSheetLayoutView="115" workbookViewId="0">
      <selection activeCell="A2" sqref="A2:M2"/>
    </sheetView>
  </sheetViews>
  <sheetFormatPr defaultColWidth="9" defaultRowHeight="21"/>
  <cols>
    <col min="1" max="1" width="4.5" style="1" customWidth="1"/>
    <col min="2" max="2" width="6.25" style="1" customWidth="1"/>
    <col min="3" max="3" width="17.75" style="1" customWidth="1"/>
    <col min="4" max="4" width="13.875" style="1" customWidth="1"/>
    <col min="5" max="5" width="22.1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 ht="23.25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13" ht="23.25">
      <c r="A2" s="1518" t="s">
        <v>1973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13">
      <c r="A3" s="1519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20"/>
      <c r="B4" s="1520"/>
      <c r="C4" s="1521"/>
      <c r="D4" s="1517"/>
      <c r="E4" s="1521"/>
      <c r="F4" s="14" t="s">
        <v>2</v>
      </c>
      <c r="G4" s="14" t="s">
        <v>0</v>
      </c>
      <c r="H4" s="14" t="s">
        <v>1</v>
      </c>
      <c r="I4" s="2" t="s">
        <v>5</v>
      </c>
      <c r="J4" s="15" t="s">
        <v>49</v>
      </c>
      <c r="K4" s="9" t="s">
        <v>4063</v>
      </c>
      <c r="L4" s="15" t="s">
        <v>48</v>
      </c>
      <c r="M4" s="1517"/>
    </row>
    <row r="5" spans="1:13" s="18" customFormat="1" ht="120.75" customHeight="1">
      <c r="A5" s="298"/>
      <c r="B5" s="298"/>
      <c r="C5" s="299" t="s">
        <v>524</v>
      </c>
      <c r="D5" s="1515" t="s">
        <v>525</v>
      </c>
      <c r="E5" s="1515"/>
      <c r="F5" s="1515"/>
      <c r="G5" s="1515"/>
      <c r="H5" s="1515"/>
      <c r="I5" s="1515"/>
      <c r="J5" s="1515"/>
      <c r="K5" s="1515"/>
      <c r="L5" s="1515"/>
      <c r="M5" s="1515"/>
    </row>
    <row r="6" spans="1:13" s="18" customFormat="1" ht="64.5" customHeight="1">
      <c r="A6" s="294"/>
      <c r="B6" s="295" t="s">
        <v>2556</v>
      </c>
      <c r="C6" s="294" t="s">
        <v>524</v>
      </c>
      <c r="D6" s="294"/>
      <c r="E6" s="294"/>
      <c r="F6" s="294"/>
      <c r="G6" s="294"/>
      <c r="H6" s="294" t="s">
        <v>2026</v>
      </c>
      <c r="I6" s="296">
        <f>I7+I90+I124</f>
        <v>50200</v>
      </c>
      <c r="J6" s="324" t="s">
        <v>3000</v>
      </c>
      <c r="K6" s="297"/>
      <c r="L6" s="297"/>
      <c r="M6" s="294"/>
    </row>
    <row r="7" spans="1:13" s="300" customFormat="1" ht="126">
      <c r="A7" s="301" t="s">
        <v>4157</v>
      </c>
      <c r="B7" s="301" t="s">
        <v>2020</v>
      </c>
      <c r="C7" s="302" t="s">
        <v>2641</v>
      </c>
      <c r="D7" s="301" t="s">
        <v>526</v>
      </c>
      <c r="E7" s="301"/>
      <c r="F7" s="301"/>
      <c r="G7" s="303"/>
      <c r="H7" s="304" t="s">
        <v>20</v>
      </c>
      <c r="I7" s="305">
        <f>SUM(I8:I89)</f>
        <v>24000</v>
      </c>
      <c r="J7" s="301"/>
      <c r="K7" s="301"/>
      <c r="L7" s="301"/>
      <c r="M7" s="301" t="s">
        <v>4051</v>
      </c>
    </row>
    <row r="8" spans="1:13" s="136" customFormat="1" ht="84">
      <c r="A8" s="239"/>
      <c r="B8" s="240"/>
      <c r="C8" s="241"/>
      <c r="D8" s="240"/>
      <c r="E8" s="241" t="s">
        <v>528</v>
      </c>
      <c r="F8" s="239"/>
      <c r="G8" s="239"/>
      <c r="H8" s="242"/>
      <c r="I8" s="243"/>
      <c r="J8" s="239"/>
      <c r="K8" s="239"/>
      <c r="L8" s="239"/>
      <c r="M8" s="239" t="s">
        <v>530</v>
      </c>
    </row>
    <row r="9" spans="1:13" s="136" customFormat="1">
      <c r="A9" s="244"/>
      <c r="B9" s="245"/>
      <c r="C9" s="246"/>
      <c r="D9" s="245"/>
      <c r="E9" s="247" t="s">
        <v>6</v>
      </c>
      <c r="F9" s="244"/>
      <c r="G9" s="244"/>
      <c r="H9" s="248"/>
      <c r="I9" s="244"/>
      <c r="J9" s="244"/>
      <c r="K9" s="244"/>
      <c r="L9" s="244"/>
      <c r="M9" s="244"/>
    </row>
    <row r="10" spans="1:13" s="136" customFormat="1" ht="42">
      <c r="A10" s="244"/>
      <c r="B10" s="245"/>
      <c r="C10" s="246"/>
      <c r="D10" s="245"/>
      <c r="E10" s="244" t="s">
        <v>529</v>
      </c>
      <c r="F10" s="244"/>
      <c r="G10" s="244"/>
      <c r="H10" s="248"/>
      <c r="I10" s="249"/>
      <c r="J10" s="244"/>
      <c r="K10" s="250"/>
      <c r="L10" s="244"/>
      <c r="M10" s="244"/>
    </row>
    <row r="11" spans="1:13" s="136" customFormat="1" ht="105">
      <c r="A11" s="245"/>
      <c r="B11" s="245"/>
      <c r="C11" s="246"/>
      <c r="D11" s="245"/>
      <c r="E11" s="244" t="s">
        <v>531</v>
      </c>
      <c r="F11" s="244" t="s">
        <v>532</v>
      </c>
      <c r="G11" s="244" t="s">
        <v>533</v>
      </c>
      <c r="H11" s="248" t="s">
        <v>534</v>
      </c>
      <c r="I11" s="249">
        <v>4000</v>
      </c>
      <c r="J11" s="244"/>
      <c r="K11" s="244" t="s">
        <v>535</v>
      </c>
      <c r="L11" s="250" t="s">
        <v>536</v>
      </c>
      <c r="M11" s="244"/>
    </row>
    <row r="12" spans="1:13" s="136" customFormat="1" ht="84">
      <c r="A12" s="245"/>
      <c r="B12" s="245"/>
      <c r="C12" s="246"/>
      <c r="D12" s="245"/>
      <c r="E12" s="244" t="s">
        <v>3493</v>
      </c>
      <c r="F12" s="244" t="s">
        <v>104</v>
      </c>
      <c r="G12" s="244" t="s">
        <v>70</v>
      </c>
      <c r="H12" s="248"/>
      <c r="I12" s="244"/>
      <c r="J12" s="244"/>
      <c r="K12" s="244"/>
      <c r="L12" s="244"/>
      <c r="M12" s="244"/>
    </row>
    <row r="13" spans="1:13" s="136" customFormat="1" ht="126">
      <c r="A13" s="245"/>
      <c r="B13" s="245"/>
      <c r="C13" s="246"/>
      <c r="D13" s="245"/>
      <c r="E13" s="244" t="s">
        <v>537</v>
      </c>
      <c r="F13" s="244"/>
      <c r="G13" s="244"/>
      <c r="H13" s="248"/>
      <c r="I13" s="244"/>
      <c r="J13" s="244"/>
      <c r="K13" s="244"/>
      <c r="L13" s="244"/>
      <c r="M13" s="244"/>
    </row>
    <row r="14" spans="1:13" s="136" customFormat="1" ht="189">
      <c r="A14" s="245"/>
      <c r="B14" s="245"/>
      <c r="C14" s="246"/>
      <c r="D14" s="245"/>
      <c r="E14" s="244" t="s">
        <v>2642</v>
      </c>
      <c r="F14" s="244" t="s">
        <v>304</v>
      </c>
      <c r="G14" s="244" t="s">
        <v>538</v>
      </c>
      <c r="H14" s="247"/>
      <c r="I14" s="244"/>
      <c r="J14" s="244"/>
      <c r="K14" s="244"/>
      <c r="L14" s="244"/>
      <c r="M14" s="244"/>
    </row>
    <row r="15" spans="1:13" s="136" customFormat="1" ht="63">
      <c r="A15" s="245"/>
      <c r="B15" s="245"/>
      <c r="C15" s="246"/>
      <c r="D15" s="245"/>
      <c r="E15" s="244" t="s">
        <v>2643</v>
      </c>
      <c r="F15" s="244"/>
      <c r="G15" s="244"/>
      <c r="H15" s="244"/>
      <c r="I15" s="244"/>
      <c r="J15" s="244"/>
      <c r="K15" s="244"/>
      <c r="L15" s="244"/>
      <c r="M15" s="244"/>
    </row>
    <row r="16" spans="1:13" s="136" customFormat="1" ht="42">
      <c r="A16" s="245"/>
      <c r="B16" s="245"/>
      <c r="C16" s="246"/>
      <c r="D16" s="245"/>
      <c r="E16" s="244" t="s">
        <v>2644</v>
      </c>
      <c r="F16" s="244"/>
      <c r="G16" s="244"/>
      <c r="H16" s="244"/>
      <c r="I16" s="249"/>
      <c r="J16" s="244"/>
      <c r="K16" s="244"/>
      <c r="L16" s="244"/>
      <c r="M16" s="244"/>
    </row>
    <row r="17" spans="1:13" s="136" customFormat="1" ht="42">
      <c r="A17" s="245"/>
      <c r="B17" s="245"/>
      <c r="C17" s="246"/>
      <c r="D17" s="245"/>
      <c r="E17" s="244" t="s">
        <v>2645</v>
      </c>
      <c r="F17" s="244"/>
      <c r="G17" s="244"/>
      <c r="H17" s="244"/>
      <c r="I17" s="244"/>
      <c r="J17" s="244"/>
      <c r="K17" s="244"/>
      <c r="L17" s="244"/>
      <c r="M17" s="244"/>
    </row>
    <row r="18" spans="1:13" s="136" customFormat="1" ht="126">
      <c r="A18" s="245"/>
      <c r="B18" s="245"/>
      <c r="C18" s="246"/>
      <c r="D18" s="245"/>
      <c r="E18" s="244" t="s">
        <v>2646</v>
      </c>
      <c r="F18" s="244"/>
      <c r="G18" s="244"/>
      <c r="H18" s="244"/>
      <c r="I18" s="244"/>
      <c r="J18" s="244"/>
      <c r="K18" s="244"/>
      <c r="L18" s="244"/>
      <c r="M18" s="244"/>
    </row>
    <row r="19" spans="1:13" s="136" customFormat="1" ht="63">
      <c r="A19" s="245"/>
      <c r="B19" s="245"/>
      <c r="C19" s="246"/>
      <c r="D19" s="245"/>
      <c r="E19" s="244" t="s">
        <v>3494</v>
      </c>
      <c r="F19" s="244" t="s">
        <v>1874</v>
      </c>
      <c r="G19" s="244"/>
      <c r="H19" s="244"/>
      <c r="I19" s="249">
        <v>10000</v>
      </c>
      <c r="J19" s="244"/>
      <c r="K19" s="244"/>
      <c r="L19" s="244"/>
      <c r="M19" s="244"/>
    </row>
    <row r="20" spans="1:13" s="136" customFormat="1" ht="42">
      <c r="A20" s="245"/>
      <c r="B20" s="245"/>
      <c r="C20" s="246"/>
      <c r="D20" s="245"/>
      <c r="E20" s="244" t="s">
        <v>2647</v>
      </c>
      <c r="F20" s="244"/>
      <c r="G20" s="244"/>
      <c r="H20" s="244"/>
      <c r="I20" s="244"/>
      <c r="J20" s="244"/>
      <c r="K20" s="244"/>
      <c r="L20" s="244"/>
      <c r="M20" s="244"/>
    </row>
    <row r="21" spans="1:13" s="136" customFormat="1">
      <c r="A21" s="245"/>
      <c r="B21" s="245"/>
      <c r="C21" s="251"/>
      <c r="D21" s="252"/>
      <c r="E21" s="247" t="s">
        <v>539</v>
      </c>
      <c r="F21" s="244"/>
      <c r="G21" s="244"/>
      <c r="H21" s="244"/>
      <c r="I21" s="253"/>
      <c r="J21" s="244"/>
      <c r="K21" s="244"/>
      <c r="L21" s="244"/>
      <c r="M21" s="244"/>
    </row>
    <row r="22" spans="1:13" s="136" customFormat="1" ht="63">
      <c r="A22" s="245"/>
      <c r="B22" s="245"/>
      <c r="C22" s="246"/>
      <c r="D22" s="245"/>
      <c r="E22" s="244" t="s">
        <v>540</v>
      </c>
      <c r="F22" s="244" t="s">
        <v>541</v>
      </c>
      <c r="G22" s="244" t="s">
        <v>70</v>
      </c>
      <c r="H22" s="244"/>
      <c r="I22" s="244"/>
      <c r="J22" s="244" t="s">
        <v>542</v>
      </c>
      <c r="K22" s="244"/>
      <c r="L22" s="244"/>
      <c r="M22" s="244"/>
    </row>
    <row r="23" spans="1:13" s="136" customFormat="1" ht="63">
      <c r="A23" s="245"/>
      <c r="B23" s="245"/>
      <c r="C23" s="246"/>
      <c r="D23" s="245"/>
      <c r="E23" s="244" t="s">
        <v>543</v>
      </c>
      <c r="F23" s="244"/>
      <c r="G23" s="244"/>
      <c r="H23" s="244"/>
      <c r="I23" s="244"/>
      <c r="J23" s="244"/>
      <c r="K23" s="244"/>
      <c r="L23" s="244"/>
      <c r="M23" s="244"/>
    </row>
    <row r="24" spans="1:13" s="136" customFormat="1" ht="63">
      <c r="A24" s="245"/>
      <c r="B24" s="245"/>
      <c r="C24" s="246"/>
      <c r="D24" s="245"/>
      <c r="E24" s="244" t="s">
        <v>544</v>
      </c>
      <c r="F24" s="244" t="s">
        <v>545</v>
      </c>
      <c r="G24" s="244" t="s">
        <v>546</v>
      </c>
      <c r="H24" s="244"/>
      <c r="I24" s="249"/>
      <c r="J24" s="244"/>
      <c r="K24" s="244"/>
      <c r="L24" s="244"/>
      <c r="M24" s="244"/>
    </row>
    <row r="25" spans="1:13" s="136" customFormat="1" ht="210">
      <c r="A25" s="245"/>
      <c r="B25" s="245"/>
      <c r="C25" s="246"/>
      <c r="D25" s="245"/>
      <c r="E25" s="244" t="s">
        <v>3495</v>
      </c>
      <c r="F25" s="244" t="s">
        <v>104</v>
      </c>
      <c r="G25" s="244" t="s">
        <v>70</v>
      </c>
      <c r="H25" s="244"/>
      <c r="I25" s="244"/>
      <c r="J25" s="244"/>
      <c r="K25" s="244"/>
      <c r="L25" s="244"/>
      <c r="M25" s="244"/>
    </row>
    <row r="26" spans="1:13" s="136" customFormat="1" ht="42">
      <c r="A26" s="245"/>
      <c r="B26" s="245"/>
      <c r="C26" s="246"/>
      <c r="D26" s="245"/>
      <c r="E26" s="244" t="s">
        <v>547</v>
      </c>
      <c r="F26" s="244"/>
      <c r="G26" s="244"/>
      <c r="H26" s="244"/>
      <c r="I26" s="250"/>
      <c r="J26" s="244"/>
      <c r="K26" s="244"/>
      <c r="L26" s="244"/>
      <c r="M26" s="244"/>
    </row>
    <row r="27" spans="1:13" s="136" customFormat="1" ht="42">
      <c r="A27" s="245"/>
      <c r="B27" s="245"/>
      <c r="C27" s="246"/>
      <c r="D27" s="245"/>
      <c r="E27" s="244" t="s">
        <v>2648</v>
      </c>
      <c r="F27" s="244"/>
      <c r="G27" s="244"/>
      <c r="H27" s="244"/>
      <c r="I27" s="244"/>
      <c r="J27" s="244"/>
      <c r="K27" s="244"/>
      <c r="L27" s="244"/>
      <c r="M27" s="244"/>
    </row>
    <row r="28" spans="1:13" s="136" customFormat="1">
      <c r="A28" s="245"/>
      <c r="B28" s="245"/>
      <c r="C28" s="246"/>
      <c r="D28" s="245"/>
      <c r="E28" s="244" t="s">
        <v>2649</v>
      </c>
      <c r="F28" s="244"/>
      <c r="G28" s="244"/>
      <c r="H28" s="244"/>
      <c r="I28" s="244"/>
      <c r="J28" s="244"/>
      <c r="K28" s="244"/>
      <c r="L28" s="244"/>
      <c r="M28" s="244"/>
    </row>
    <row r="29" spans="1:13" s="136" customFormat="1">
      <c r="A29" s="245"/>
      <c r="B29" s="245"/>
      <c r="C29" s="246"/>
      <c r="D29" s="245"/>
      <c r="E29" s="247" t="s">
        <v>7</v>
      </c>
      <c r="F29" s="244"/>
      <c r="G29" s="244"/>
      <c r="H29" s="247"/>
      <c r="I29" s="244"/>
      <c r="J29" s="244"/>
      <c r="K29" s="244"/>
      <c r="L29" s="244"/>
      <c r="M29" s="244"/>
    </row>
    <row r="30" spans="1:13" s="136" customFormat="1" ht="105">
      <c r="A30" s="245"/>
      <c r="B30" s="245"/>
      <c r="C30" s="246"/>
      <c r="D30" s="245"/>
      <c r="E30" s="244" t="s">
        <v>1989</v>
      </c>
      <c r="F30" s="244" t="s">
        <v>304</v>
      </c>
      <c r="G30" s="244" t="s">
        <v>538</v>
      </c>
      <c r="H30" s="244"/>
      <c r="I30" s="249"/>
      <c r="J30" s="244" t="s">
        <v>542</v>
      </c>
      <c r="K30" s="244"/>
      <c r="L30" s="244"/>
      <c r="M30" s="244"/>
    </row>
    <row r="31" spans="1:13" s="136" customFormat="1" ht="63">
      <c r="A31" s="245"/>
      <c r="B31" s="245"/>
      <c r="C31" s="246"/>
      <c r="D31" s="245"/>
      <c r="E31" s="244" t="s">
        <v>548</v>
      </c>
      <c r="F31" s="244"/>
      <c r="G31" s="244"/>
      <c r="H31" s="244"/>
      <c r="I31" s="244"/>
      <c r="J31" s="244"/>
      <c r="K31" s="244"/>
      <c r="L31" s="244"/>
      <c r="M31" s="244"/>
    </row>
    <row r="32" spans="1:13" s="136" customFormat="1" ht="42">
      <c r="A32" s="245"/>
      <c r="B32" s="245"/>
      <c r="C32" s="246"/>
      <c r="D32" s="245"/>
      <c r="E32" s="244" t="s">
        <v>549</v>
      </c>
      <c r="F32" s="244"/>
      <c r="G32" s="244"/>
      <c r="H32" s="244"/>
      <c r="I32" s="247"/>
      <c r="J32" s="244"/>
      <c r="K32" s="244"/>
      <c r="L32" s="244"/>
      <c r="M32" s="244"/>
    </row>
    <row r="33" spans="1:13" s="136" customFormat="1" ht="63">
      <c r="A33" s="245"/>
      <c r="B33" s="245"/>
      <c r="C33" s="246"/>
      <c r="D33" s="245"/>
      <c r="E33" s="244" t="s">
        <v>550</v>
      </c>
      <c r="F33" s="244"/>
      <c r="G33" s="244"/>
      <c r="H33" s="244"/>
      <c r="I33" s="247"/>
      <c r="J33" s="244"/>
      <c r="K33" s="244"/>
      <c r="L33" s="244"/>
      <c r="M33" s="244"/>
    </row>
    <row r="34" spans="1:13" s="136" customFormat="1" ht="105">
      <c r="A34" s="245"/>
      <c r="B34" s="245"/>
      <c r="C34" s="251"/>
      <c r="D34" s="252"/>
      <c r="E34" s="246" t="s">
        <v>551</v>
      </c>
      <c r="F34" s="245"/>
      <c r="G34" s="245"/>
      <c r="H34" s="252"/>
      <c r="I34" s="247"/>
      <c r="J34" s="245"/>
      <c r="K34" s="245"/>
      <c r="L34" s="245"/>
      <c r="M34" s="245" t="s">
        <v>552</v>
      </c>
    </row>
    <row r="35" spans="1:13" s="136" customFormat="1">
      <c r="A35" s="245"/>
      <c r="B35" s="245"/>
      <c r="C35" s="246"/>
      <c r="D35" s="245"/>
      <c r="E35" s="247" t="s">
        <v>6</v>
      </c>
      <c r="F35" s="244"/>
      <c r="G35" s="244"/>
      <c r="H35" s="244"/>
      <c r="I35" s="244"/>
      <c r="J35" s="244"/>
      <c r="K35" s="244"/>
      <c r="L35" s="244"/>
      <c r="M35" s="244"/>
    </row>
    <row r="36" spans="1:13" s="136" customFormat="1" ht="84">
      <c r="A36" s="245"/>
      <c r="B36" s="245"/>
      <c r="C36" s="246"/>
      <c r="D36" s="245"/>
      <c r="E36" s="244" t="s">
        <v>553</v>
      </c>
      <c r="F36" s="244" t="s">
        <v>304</v>
      </c>
      <c r="G36" s="244" t="s">
        <v>538</v>
      </c>
      <c r="H36" s="248"/>
      <c r="I36" s="244"/>
      <c r="J36" s="244"/>
      <c r="K36" s="244"/>
      <c r="L36" s="244"/>
      <c r="M36" s="244" t="s">
        <v>552</v>
      </c>
    </row>
    <row r="37" spans="1:13" s="136" customFormat="1" ht="84">
      <c r="A37" s="245"/>
      <c r="B37" s="245"/>
      <c r="C37" s="246"/>
      <c r="D37" s="245"/>
      <c r="E37" s="244" t="s">
        <v>554</v>
      </c>
      <c r="F37" s="244" t="s">
        <v>304</v>
      </c>
      <c r="G37" s="244" t="s">
        <v>70</v>
      </c>
      <c r="H37" s="248"/>
      <c r="I37" s="244"/>
      <c r="J37" s="244"/>
      <c r="K37" s="244"/>
      <c r="L37" s="244"/>
      <c r="M37" s="244"/>
    </row>
    <row r="38" spans="1:13" s="136" customFormat="1" ht="63">
      <c r="A38" s="245"/>
      <c r="B38" s="245"/>
      <c r="C38" s="246"/>
      <c r="D38" s="245"/>
      <c r="E38" s="244" t="s">
        <v>2650</v>
      </c>
      <c r="F38" s="244"/>
      <c r="G38" s="244"/>
      <c r="H38" s="244"/>
      <c r="I38" s="247"/>
      <c r="J38" s="244"/>
      <c r="K38" s="244"/>
      <c r="L38" s="244"/>
      <c r="M38" s="244"/>
    </row>
    <row r="39" spans="1:13" s="136" customFormat="1">
      <c r="A39" s="245"/>
      <c r="B39" s="245"/>
      <c r="C39" s="246"/>
      <c r="D39" s="245"/>
      <c r="E39" s="244" t="s">
        <v>2651</v>
      </c>
      <c r="F39" s="244"/>
      <c r="G39" s="244"/>
      <c r="H39" s="244"/>
      <c r="I39" s="244"/>
      <c r="J39" s="244"/>
      <c r="K39" s="244"/>
      <c r="L39" s="244"/>
      <c r="M39" s="244"/>
    </row>
    <row r="40" spans="1:13" s="136" customFormat="1" ht="42">
      <c r="A40" s="245"/>
      <c r="B40" s="245"/>
      <c r="C40" s="246"/>
      <c r="D40" s="245"/>
      <c r="E40" s="244" t="s">
        <v>2652</v>
      </c>
      <c r="F40" s="250"/>
      <c r="G40" s="244"/>
      <c r="H40" s="244"/>
      <c r="I40" s="244"/>
      <c r="J40" s="244"/>
      <c r="K40" s="244"/>
      <c r="L40" s="244"/>
      <c r="M40" s="244"/>
    </row>
    <row r="41" spans="1:13" s="136" customFormat="1">
      <c r="A41" s="245"/>
      <c r="B41" s="245"/>
      <c r="C41" s="246"/>
      <c r="D41" s="245"/>
      <c r="E41" s="247" t="s">
        <v>556</v>
      </c>
      <c r="F41" s="244"/>
      <c r="G41" s="244"/>
      <c r="H41" s="245"/>
      <c r="I41" s="250"/>
      <c r="J41" s="244"/>
      <c r="K41" s="244"/>
      <c r="L41" s="244"/>
      <c r="M41" s="244"/>
    </row>
    <row r="42" spans="1:13" s="136" customFormat="1" ht="63">
      <c r="A42" s="245"/>
      <c r="B42" s="245"/>
      <c r="C42" s="246"/>
      <c r="D42" s="245"/>
      <c r="E42" s="244" t="s">
        <v>2653</v>
      </c>
      <c r="F42" s="244" t="s">
        <v>557</v>
      </c>
      <c r="G42" s="244" t="s">
        <v>70</v>
      </c>
      <c r="H42" s="244"/>
      <c r="I42" s="244"/>
      <c r="J42" s="244"/>
      <c r="K42" s="244"/>
      <c r="L42" s="244"/>
      <c r="M42" s="244"/>
    </row>
    <row r="43" spans="1:13" s="136" customFormat="1" ht="42">
      <c r="A43" s="245"/>
      <c r="B43" s="245"/>
      <c r="C43" s="246"/>
      <c r="D43" s="245"/>
      <c r="E43" s="244" t="s">
        <v>558</v>
      </c>
      <c r="F43" s="244"/>
      <c r="G43" s="244"/>
      <c r="H43" s="244"/>
      <c r="I43" s="244"/>
      <c r="J43" s="244"/>
      <c r="K43" s="244"/>
      <c r="L43" s="244"/>
      <c r="M43" s="244"/>
    </row>
    <row r="44" spans="1:13" s="136" customFormat="1" ht="63">
      <c r="A44" s="245"/>
      <c r="B44" s="245"/>
      <c r="C44" s="246"/>
      <c r="D44" s="245"/>
      <c r="E44" s="244" t="s">
        <v>2654</v>
      </c>
      <c r="F44" s="244"/>
      <c r="G44" s="244"/>
      <c r="H44" s="244"/>
      <c r="I44" s="249"/>
      <c r="J44" s="244"/>
      <c r="K44" s="244"/>
      <c r="L44" s="244"/>
      <c r="M44" s="244"/>
    </row>
    <row r="45" spans="1:13" s="136" customFormat="1" ht="42">
      <c r="A45" s="245"/>
      <c r="B45" s="245"/>
      <c r="C45" s="246"/>
      <c r="D45" s="245"/>
      <c r="E45" s="244" t="s">
        <v>2655</v>
      </c>
      <c r="F45" s="244"/>
      <c r="G45" s="244"/>
      <c r="H45" s="244"/>
      <c r="I45" s="244"/>
      <c r="J45" s="244"/>
      <c r="K45" s="244"/>
      <c r="L45" s="244"/>
      <c r="M45" s="244"/>
    </row>
    <row r="46" spans="1:13" s="136" customFormat="1" ht="42">
      <c r="A46" s="245"/>
      <c r="B46" s="245"/>
      <c r="C46" s="246"/>
      <c r="D46" s="245"/>
      <c r="E46" s="244" t="s">
        <v>2656</v>
      </c>
      <c r="F46" s="244"/>
      <c r="G46" s="244"/>
      <c r="H46" s="244"/>
      <c r="I46" s="244"/>
      <c r="J46" s="244"/>
      <c r="K46" s="244"/>
      <c r="L46" s="244"/>
      <c r="M46" s="244"/>
    </row>
    <row r="47" spans="1:13" s="136" customFormat="1">
      <c r="A47" s="245"/>
      <c r="B47" s="245"/>
      <c r="C47" s="246"/>
      <c r="D47" s="245"/>
      <c r="E47" s="247" t="s">
        <v>7</v>
      </c>
      <c r="F47" s="244"/>
      <c r="G47" s="244"/>
      <c r="H47" s="245"/>
      <c r="I47" s="250"/>
      <c r="J47" s="244"/>
      <c r="K47" s="244"/>
      <c r="L47" s="244"/>
      <c r="M47" s="244"/>
    </row>
    <row r="48" spans="1:13" s="136" customFormat="1" ht="105">
      <c r="A48" s="245"/>
      <c r="B48" s="245"/>
      <c r="C48" s="246"/>
      <c r="D48" s="245"/>
      <c r="E48" s="244" t="s">
        <v>1990</v>
      </c>
      <c r="F48" s="244" t="s">
        <v>304</v>
      </c>
      <c r="G48" s="244" t="s">
        <v>538</v>
      </c>
      <c r="H48" s="244"/>
      <c r="I48" s="244"/>
      <c r="J48" s="244"/>
      <c r="K48" s="244"/>
      <c r="L48" s="244"/>
      <c r="M48" s="244"/>
    </row>
    <row r="49" spans="1:13" s="136" customFormat="1" ht="42">
      <c r="A49" s="245"/>
      <c r="B49" s="245"/>
      <c r="C49" s="246"/>
      <c r="D49" s="245"/>
      <c r="E49" s="244" t="s">
        <v>558</v>
      </c>
      <c r="F49" s="244"/>
      <c r="G49" s="244"/>
      <c r="H49" s="244"/>
      <c r="I49" s="244"/>
      <c r="J49" s="244"/>
      <c r="K49" s="244"/>
      <c r="L49" s="244"/>
      <c r="M49" s="244"/>
    </row>
    <row r="50" spans="1:13" s="136" customFormat="1" ht="84">
      <c r="A50" s="245"/>
      <c r="B50" s="245"/>
      <c r="C50" s="246"/>
      <c r="D50" s="245"/>
      <c r="E50" s="244" t="s">
        <v>559</v>
      </c>
      <c r="F50" s="244"/>
      <c r="G50" s="244" t="s">
        <v>560</v>
      </c>
      <c r="H50" s="244"/>
      <c r="I50" s="249"/>
      <c r="J50" s="244"/>
      <c r="K50" s="244"/>
      <c r="L50" s="244"/>
      <c r="M50" s="244"/>
    </row>
    <row r="51" spans="1:13" s="136" customFormat="1">
      <c r="A51" s="245"/>
      <c r="B51" s="245"/>
      <c r="C51" s="246"/>
      <c r="D51" s="245"/>
      <c r="E51" s="244" t="s">
        <v>561</v>
      </c>
      <c r="F51" s="244"/>
      <c r="G51" s="244"/>
      <c r="H51" s="244"/>
      <c r="I51" s="247"/>
      <c r="J51" s="244"/>
      <c r="K51" s="244"/>
      <c r="L51" s="244"/>
      <c r="M51" s="244"/>
    </row>
    <row r="52" spans="1:13" s="136" customFormat="1" ht="42">
      <c r="A52" s="245"/>
      <c r="B52" s="245"/>
      <c r="C52" s="246"/>
      <c r="D52" s="245"/>
      <c r="E52" s="244" t="s">
        <v>562</v>
      </c>
      <c r="F52" s="244"/>
      <c r="G52" s="244"/>
      <c r="H52" s="244"/>
      <c r="I52" s="244"/>
      <c r="J52" s="244"/>
      <c r="K52" s="244"/>
      <c r="L52" s="244"/>
      <c r="M52" s="244"/>
    </row>
    <row r="53" spans="1:13" s="136" customFormat="1" ht="42">
      <c r="A53" s="245"/>
      <c r="B53" s="245"/>
      <c r="C53" s="246"/>
      <c r="D53" s="245"/>
      <c r="E53" s="246" t="s">
        <v>563</v>
      </c>
      <c r="F53" s="245"/>
      <c r="G53" s="245"/>
      <c r="H53" s="252"/>
      <c r="I53" s="247"/>
      <c r="J53" s="245"/>
      <c r="K53" s="245"/>
      <c r="L53" s="245"/>
      <c r="M53" s="244" t="s">
        <v>3496</v>
      </c>
    </row>
    <row r="54" spans="1:13" s="136" customFormat="1">
      <c r="A54" s="245"/>
      <c r="B54" s="245"/>
      <c r="C54" s="246"/>
      <c r="D54" s="245"/>
      <c r="E54" s="247" t="s">
        <v>6</v>
      </c>
      <c r="F54" s="250"/>
      <c r="G54" s="244"/>
      <c r="H54" s="244"/>
      <c r="I54" s="247"/>
      <c r="J54" s="244"/>
      <c r="K54" s="244"/>
      <c r="L54" s="244"/>
      <c r="M54" s="244"/>
    </row>
    <row r="55" spans="1:13" s="136" customFormat="1" ht="84">
      <c r="A55" s="245"/>
      <c r="B55" s="245"/>
      <c r="C55" s="246"/>
      <c r="D55" s="245"/>
      <c r="E55" s="244" t="s">
        <v>2657</v>
      </c>
      <c r="F55" s="244"/>
      <c r="G55" s="244" t="s">
        <v>560</v>
      </c>
      <c r="H55" s="245"/>
      <c r="I55" s="244"/>
      <c r="J55" s="244"/>
      <c r="K55" s="244"/>
      <c r="L55" s="244"/>
      <c r="M55" s="244"/>
    </row>
    <row r="56" spans="1:13" s="136" customFormat="1" ht="126">
      <c r="A56" s="245"/>
      <c r="B56" s="245"/>
      <c r="C56" s="251"/>
      <c r="D56" s="252"/>
      <c r="E56" s="244" t="s">
        <v>564</v>
      </c>
      <c r="F56" s="244"/>
      <c r="G56" s="244"/>
      <c r="H56" s="244"/>
      <c r="I56" s="244"/>
      <c r="J56" s="244"/>
      <c r="K56" s="244"/>
      <c r="L56" s="244"/>
      <c r="M56" s="244"/>
    </row>
    <row r="57" spans="1:13" s="136" customFormat="1" ht="42">
      <c r="A57" s="245"/>
      <c r="B57" s="245"/>
      <c r="C57" s="246"/>
      <c r="D57" s="245"/>
      <c r="E57" s="244" t="s">
        <v>565</v>
      </c>
      <c r="F57" s="244"/>
      <c r="G57" s="244"/>
      <c r="H57" s="247"/>
      <c r="I57" s="244"/>
      <c r="J57" s="244"/>
      <c r="K57" s="244"/>
      <c r="L57" s="244"/>
      <c r="M57" s="244"/>
    </row>
    <row r="58" spans="1:13" s="136" customFormat="1">
      <c r="A58" s="245"/>
      <c r="B58" s="245"/>
      <c r="C58" s="246"/>
      <c r="D58" s="245"/>
      <c r="E58" s="247" t="s">
        <v>566</v>
      </c>
      <c r="F58" s="244"/>
      <c r="G58" s="244"/>
      <c r="H58" s="244"/>
      <c r="I58" s="249"/>
      <c r="J58" s="244"/>
      <c r="K58" s="244"/>
      <c r="L58" s="244"/>
      <c r="M58" s="244"/>
    </row>
    <row r="59" spans="1:13" s="136" customFormat="1" ht="63">
      <c r="A59" s="245"/>
      <c r="B59" s="245"/>
      <c r="C59" s="246"/>
      <c r="D59" s="245"/>
      <c r="E59" s="244" t="s">
        <v>567</v>
      </c>
      <c r="F59" s="244"/>
      <c r="G59" s="244" t="s">
        <v>568</v>
      </c>
      <c r="H59" s="244"/>
      <c r="I59" s="244"/>
      <c r="J59" s="244"/>
      <c r="K59" s="244"/>
      <c r="L59" s="244"/>
      <c r="M59" s="244"/>
    </row>
    <row r="60" spans="1:13" s="136" customFormat="1" ht="126">
      <c r="A60" s="245"/>
      <c r="B60" s="245"/>
      <c r="C60" s="251"/>
      <c r="D60" s="252"/>
      <c r="E60" s="244" t="s">
        <v>2658</v>
      </c>
      <c r="F60" s="244"/>
      <c r="G60" s="244"/>
      <c r="H60" s="244"/>
      <c r="I60" s="247"/>
      <c r="J60" s="244"/>
      <c r="K60" s="244"/>
      <c r="L60" s="244"/>
      <c r="M60" s="244"/>
    </row>
    <row r="61" spans="1:13" s="136" customFormat="1">
      <c r="A61" s="245"/>
      <c r="B61" s="245"/>
      <c r="C61" s="246"/>
      <c r="D61" s="245"/>
      <c r="E61" s="247" t="s">
        <v>7</v>
      </c>
      <c r="F61" s="244"/>
      <c r="G61" s="244"/>
      <c r="H61" s="244"/>
      <c r="I61" s="244"/>
      <c r="J61" s="244"/>
      <c r="K61" s="244"/>
      <c r="L61" s="244"/>
      <c r="M61" s="244"/>
    </row>
    <row r="62" spans="1:13" s="136" customFormat="1" ht="63">
      <c r="A62" s="245"/>
      <c r="B62" s="245"/>
      <c r="C62" s="246"/>
      <c r="D62" s="245"/>
      <c r="E62" s="244" t="s">
        <v>569</v>
      </c>
      <c r="F62" s="250"/>
      <c r="G62" s="244" t="s">
        <v>570</v>
      </c>
      <c r="H62" s="244"/>
      <c r="I62" s="244"/>
      <c r="J62" s="244"/>
      <c r="K62" s="244"/>
      <c r="L62" s="244"/>
      <c r="M62" s="244"/>
    </row>
    <row r="63" spans="1:13" s="136" customFormat="1" ht="42">
      <c r="A63" s="245"/>
      <c r="B63" s="245"/>
      <c r="C63" s="246"/>
      <c r="D63" s="245"/>
      <c r="E63" s="244" t="s">
        <v>571</v>
      </c>
      <c r="F63" s="244"/>
      <c r="G63" s="244"/>
      <c r="H63" s="244"/>
      <c r="I63" s="244"/>
      <c r="J63" s="244"/>
      <c r="K63" s="244"/>
      <c r="L63" s="244"/>
      <c r="M63" s="244"/>
    </row>
    <row r="64" spans="1:13" s="136" customFormat="1" ht="42">
      <c r="A64" s="245"/>
      <c r="B64" s="245"/>
      <c r="C64" s="246"/>
      <c r="D64" s="245"/>
      <c r="E64" s="244" t="s">
        <v>572</v>
      </c>
      <c r="F64" s="244"/>
      <c r="G64" s="244"/>
      <c r="H64" s="244"/>
      <c r="I64" s="244"/>
      <c r="J64" s="244"/>
      <c r="K64" s="244"/>
      <c r="L64" s="244"/>
      <c r="M64" s="244"/>
    </row>
    <row r="65" spans="1:13" s="136" customFormat="1" ht="42">
      <c r="A65" s="245"/>
      <c r="B65" s="245"/>
      <c r="C65" s="246"/>
      <c r="D65" s="245"/>
      <c r="E65" s="245" t="s">
        <v>4117</v>
      </c>
      <c r="F65" s="244"/>
      <c r="G65" s="244"/>
      <c r="H65" s="244"/>
      <c r="I65" s="244"/>
      <c r="J65" s="244"/>
      <c r="K65" s="244"/>
      <c r="L65" s="244"/>
      <c r="M65" s="244"/>
    </row>
    <row r="66" spans="1:13" s="136" customFormat="1" ht="42">
      <c r="A66" s="245"/>
      <c r="B66" s="245"/>
      <c r="C66" s="246"/>
      <c r="D66" s="245"/>
      <c r="E66" s="246" t="s">
        <v>3497</v>
      </c>
      <c r="F66" s="245"/>
      <c r="G66" s="245"/>
      <c r="H66" s="252"/>
      <c r="I66" s="249"/>
      <c r="J66" s="245"/>
      <c r="K66" s="245"/>
      <c r="L66" s="245"/>
      <c r="M66" s="244" t="s">
        <v>3496</v>
      </c>
    </row>
    <row r="67" spans="1:13" s="136" customFormat="1">
      <c r="A67" s="245"/>
      <c r="B67" s="245"/>
      <c r="C67" s="246"/>
      <c r="D67" s="245"/>
      <c r="E67" s="247" t="s">
        <v>6</v>
      </c>
      <c r="F67" s="244"/>
      <c r="G67" s="244"/>
      <c r="H67" s="244"/>
      <c r="I67" s="244"/>
      <c r="J67" s="244"/>
      <c r="K67" s="244"/>
      <c r="L67" s="244"/>
      <c r="M67" s="244"/>
    </row>
    <row r="68" spans="1:13" s="136" customFormat="1" ht="63">
      <c r="A68" s="245"/>
      <c r="B68" s="245"/>
      <c r="C68" s="246"/>
      <c r="D68" s="245"/>
      <c r="E68" s="244" t="s">
        <v>2659</v>
      </c>
      <c r="F68" s="244"/>
      <c r="G68" s="244"/>
      <c r="H68" s="248" t="s">
        <v>593</v>
      </c>
      <c r="I68" s="249">
        <v>10000</v>
      </c>
      <c r="J68" s="244"/>
      <c r="K68" s="244"/>
      <c r="L68" s="244"/>
      <c r="M68" s="244"/>
    </row>
    <row r="69" spans="1:13" s="136" customFormat="1" ht="63">
      <c r="A69" s="245"/>
      <c r="B69" s="245"/>
      <c r="C69" s="251"/>
      <c r="D69" s="252"/>
      <c r="E69" s="244" t="s">
        <v>3498</v>
      </c>
      <c r="F69" s="244"/>
      <c r="G69" s="244"/>
      <c r="H69" s="248"/>
      <c r="I69" s="249"/>
      <c r="J69" s="244"/>
      <c r="K69" s="244"/>
      <c r="L69" s="244"/>
      <c r="M69" s="244"/>
    </row>
    <row r="70" spans="1:13" s="136" customFormat="1" ht="63">
      <c r="A70" s="245"/>
      <c r="B70" s="245"/>
      <c r="C70" s="246"/>
      <c r="D70" s="245"/>
      <c r="E70" s="244" t="s">
        <v>573</v>
      </c>
      <c r="F70" s="244"/>
      <c r="G70" s="244"/>
      <c r="H70" s="244"/>
      <c r="I70" s="244"/>
      <c r="J70" s="244"/>
      <c r="K70" s="244"/>
      <c r="L70" s="244"/>
      <c r="M70" s="244"/>
    </row>
    <row r="71" spans="1:13" s="136" customFormat="1" ht="42">
      <c r="A71" s="245"/>
      <c r="B71" s="245"/>
      <c r="C71" s="246"/>
      <c r="D71" s="245"/>
      <c r="E71" s="245" t="s">
        <v>574</v>
      </c>
      <c r="F71" s="244"/>
      <c r="G71" s="244"/>
      <c r="H71" s="254"/>
      <c r="I71" s="249"/>
      <c r="J71" s="244"/>
      <c r="K71" s="244"/>
      <c r="L71" s="244"/>
      <c r="M71" s="244"/>
    </row>
    <row r="72" spans="1:13" s="136" customFormat="1" ht="63">
      <c r="A72" s="245"/>
      <c r="B72" s="245"/>
      <c r="C72" s="246"/>
      <c r="D72" s="245"/>
      <c r="E72" s="245" t="s">
        <v>575</v>
      </c>
      <c r="F72" s="244"/>
      <c r="G72" s="244"/>
      <c r="H72" s="254"/>
      <c r="I72" s="249"/>
      <c r="J72" s="244"/>
      <c r="K72" s="244"/>
      <c r="L72" s="244"/>
      <c r="M72" s="244" t="s">
        <v>555</v>
      </c>
    </row>
    <row r="73" spans="1:13" s="136" customFormat="1" ht="84">
      <c r="A73" s="245"/>
      <c r="B73" s="245"/>
      <c r="C73" s="246"/>
      <c r="D73" s="245"/>
      <c r="E73" s="245" t="s">
        <v>576</v>
      </c>
      <c r="F73" s="244"/>
      <c r="G73" s="244"/>
      <c r="H73" s="254"/>
      <c r="I73" s="249"/>
      <c r="J73" s="244"/>
      <c r="K73" s="244"/>
      <c r="L73" s="244"/>
      <c r="M73" s="244" t="s">
        <v>555</v>
      </c>
    </row>
    <row r="74" spans="1:13" s="136" customFormat="1">
      <c r="A74" s="245"/>
      <c r="B74" s="245"/>
      <c r="C74" s="246"/>
      <c r="D74" s="245"/>
      <c r="E74" s="247" t="s">
        <v>580</v>
      </c>
      <c r="F74" s="244"/>
      <c r="G74" s="244"/>
      <c r="H74" s="244"/>
      <c r="I74" s="244"/>
      <c r="J74" s="244"/>
      <c r="K74" s="244"/>
      <c r="L74" s="244"/>
      <c r="M74" s="244"/>
    </row>
    <row r="75" spans="1:13" s="136" customFormat="1" ht="63">
      <c r="A75" s="245"/>
      <c r="B75" s="245"/>
      <c r="C75" s="246"/>
      <c r="D75" s="245"/>
      <c r="E75" s="244" t="s">
        <v>3499</v>
      </c>
      <c r="F75" s="244" t="s">
        <v>304</v>
      </c>
      <c r="G75" s="244" t="s">
        <v>538</v>
      </c>
      <c r="H75" s="244"/>
      <c r="I75" s="244"/>
      <c r="J75" s="244"/>
      <c r="K75" s="244"/>
      <c r="L75" s="244"/>
      <c r="M75" s="244"/>
    </row>
    <row r="76" spans="1:13" s="136" customFormat="1" ht="84">
      <c r="A76" s="245"/>
      <c r="B76" s="245"/>
      <c r="C76" s="246"/>
      <c r="D76" s="245"/>
      <c r="E76" s="244" t="s">
        <v>3500</v>
      </c>
      <c r="F76" s="244" t="s">
        <v>579</v>
      </c>
      <c r="G76" s="244" t="s">
        <v>2660</v>
      </c>
      <c r="H76" s="244"/>
      <c r="I76" s="244"/>
      <c r="J76" s="244"/>
      <c r="K76" s="244"/>
      <c r="L76" s="244"/>
      <c r="M76" s="244"/>
    </row>
    <row r="77" spans="1:13" s="136" customFormat="1" ht="42">
      <c r="A77" s="245"/>
      <c r="B77" s="245"/>
      <c r="C77" s="251"/>
      <c r="D77" s="252"/>
      <c r="E77" s="244" t="s">
        <v>2661</v>
      </c>
      <c r="F77" s="244"/>
      <c r="G77" s="244"/>
      <c r="H77" s="244"/>
      <c r="I77" s="244"/>
      <c r="J77" s="244"/>
      <c r="K77" s="244"/>
      <c r="L77" s="244"/>
      <c r="M77" s="244"/>
    </row>
    <row r="78" spans="1:13" s="136" customFormat="1">
      <c r="A78" s="245"/>
      <c r="B78" s="245"/>
      <c r="C78" s="251"/>
      <c r="D78" s="252"/>
      <c r="E78" s="247" t="s">
        <v>581</v>
      </c>
      <c r="F78" s="244"/>
      <c r="G78" s="244"/>
      <c r="H78" s="244"/>
      <c r="I78" s="244"/>
      <c r="J78" s="244"/>
      <c r="K78" s="244"/>
      <c r="L78" s="244"/>
      <c r="M78" s="244"/>
    </row>
    <row r="79" spans="1:13" s="136" customFormat="1" ht="42">
      <c r="A79" s="245"/>
      <c r="B79" s="245"/>
      <c r="C79" s="246"/>
      <c r="D79" s="245"/>
      <c r="E79" s="244" t="s">
        <v>3501</v>
      </c>
      <c r="F79" s="244"/>
      <c r="G79" s="244"/>
      <c r="H79" s="244"/>
      <c r="I79" s="244"/>
      <c r="J79" s="244"/>
      <c r="K79" s="244"/>
      <c r="L79" s="244"/>
      <c r="M79" s="244"/>
    </row>
    <row r="80" spans="1:13" s="136" customFormat="1" ht="63">
      <c r="A80" s="245"/>
      <c r="B80" s="245"/>
      <c r="C80" s="246"/>
      <c r="D80" s="245"/>
      <c r="E80" s="244" t="s">
        <v>3502</v>
      </c>
      <c r="F80" s="244"/>
      <c r="G80" s="244"/>
      <c r="H80" s="244"/>
      <c r="I80" s="244"/>
      <c r="J80" s="244"/>
      <c r="K80" s="244"/>
      <c r="L80" s="244"/>
      <c r="M80" s="244"/>
    </row>
    <row r="81" spans="1:13" s="136" customFormat="1" ht="63">
      <c r="A81" s="245"/>
      <c r="B81" s="245"/>
      <c r="C81" s="246"/>
      <c r="D81" s="245"/>
      <c r="E81" s="244" t="s">
        <v>3503</v>
      </c>
      <c r="F81" s="244"/>
      <c r="G81" s="244"/>
      <c r="H81" s="244"/>
      <c r="I81" s="244"/>
      <c r="J81" s="244"/>
      <c r="K81" s="244"/>
      <c r="L81" s="244"/>
      <c r="M81" s="244"/>
    </row>
    <row r="82" spans="1:13" s="136" customFormat="1" ht="84">
      <c r="A82" s="245"/>
      <c r="B82" s="245"/>
      <c r="C82" s="246"/>
      <c r="D82" s="245"/>
      <c r="E82" s="244" t="s">
        <v>3504</v>
      </c>
      <c r="F82" s="244"/>
      <c r="G82" s="244"/>
      <c r="H82" s="244"/>
      <c r="I82" s="244"/>
      <c r="J82" s="244"/>
      <c r="K82" s="244"/>
      <c r="L82" s="244"/>
      <c r="M82" s="244"/>
    </row>
    <row r="83" spans="1:13" s="136" customFormat="1" ht="63">
      <c r="A83" s="245"/>
      <c r="B83" s="245"/>
      <c r="C83" s="246"/>
      <c r="D83" s="245"/>
      <c r="E83" s="244" t="s">
        <v>3505</v>
      </c>
      <c r="F83" s="244"/>
      <c r="G83" s="244"/>
      <c r="H83" s="244"/>
      <c r="I83" s="244"/>
      <c r="J83" s="244"/>
      <c r="K83" s="244"/>
      <c r="L83" s="244"/>
      <c r="M83" s="244"/>
    </row>
    <row r="84" spans="1:13" s="136" customFormat="1" ht="168">
      <c r="A84" s="245"/>
      <c r="B84" s="245"/>
      <c r="C84" s="246"/>
      <c r="D84" s="245"/>
      <c r="E84" s="244" t="s">
        <v>3506</v>
      </c>
      <c r="F84" s="244"/>
      <c r="G84" s="244"/>
      <c r="H84" s="244"/>
      <c r="I84" s="244"/>
      <c r="J84" s="244"/>
      <c r="K84" s="244"/>
      <c r="L84" s="244"/>
      <c r="M84" s="244"/>
    </row>
    <row r="85" spans="1:13" s="136" customFormat="1" ht="84">
      <c r="A85" s="245"/>
      <c r="B85" s="245"/>
      <c r="C85" s="246"/>
      <c r="D85" s="245"/>
      <c r="E85" s="244" t="s">
        <v>3507</v>
      </c>
      <c r="F85" s="244"/>
      <c r="G85" s="244"/>
      <c r="H85" s="244"/>
      <c r="I85" s="244"/>
      <c r="J85" s="244"/>
      <c r="K85" s="244"/>
      <c r="L85" s="244"/>
      <c r="M85" s="244"/>
    </row>
    <row r="86" spans="1:13" s="136" customFormat="1" ht="63">
      <c r="A86" s="245"/>
      <c r="B86" s="245"/>
      <c r="C86" s="246"/>
      <c r="D86" s="245"/>
      <c r="E86" s="244" t="s">
        <v>3508</v>
      </c>
      <c r="F86" s="244"/>
      <c r="G86" s="244"/>
      <c r="H86" s="244"/>
      <c r="I86" s="244"/>
      <c r="J86" s="244"/>
      <c r="K86" s="244"/>
      <c r="L86" s="244"/>
      <c r="M86" s="244"/>
    </row>
    <row r="87" spans="1:13" s="136" customFormat="1" ht="105">
      <c r="A87" s="245"/>
      <c r="B87" s="245"/>
      <c r="C87" s="246"/>
      <c r="D87" s="245"/>
      <c r="E87" s="244" t="s">
        <v>4118</v>
      </c>
      <c r="F87" s="244" t="s">
        <v>582</v>
      </c>
      <c r="G87" s="244"/>
      <c r="H87" s="244"/>
      <c r="I87" s="244"/>
      <c r="J87" s="244" t="s">
        <v>542</v>
      </c>
      <c r="K87" s="244"/>
      <c r="L87" s="244"/>
      <c r="M87" s="244"/>
    </row>
    <row r="88" spans="1:13" s="136" customFormat="1" ht="42">
      <c r="A88" s="245"/>
      <c r="B88" s="245"/>
      <c r="C88" s="246"/>
      <c r="D88" s="245"/>
      <c r="E88" s="244" t="s">
        <v>3509</v>
      </c>
      <c r="F88" s="244"/>
      <c r="G88" s="244"/>
      <c r="H88" s="244"/>
      <c r="I88" s="244"/>
      <c r="J88" s="244" t="s">
        <v>542</v>
      </c>
      <c r="K88" s="244"/>
      <c r="L88" s="244"/>
      <c r="M88" s="244"/>
    </row>
    <row r="89" spans="1:13" s="136" customFormat="1" ht="42">
      <c r="A89" s="255"/>
      <c r="B89" s="255"/>
      <c r="C89" s="256"/>
      <c r="D89" s="255"/>
      <c r="E89" s="257" t="s">
        <v>3510</v>
      </c>
      <c r="F89" s="257"/>
      <c r="G89" s="257"/>
      <c r="H89" s="257"/>
      <c r="I89" s="257"/>
      <c r="J89" s="257"/>
      <c r="K89" s="257"/>
      <c r="L89" s="257"/>
      <c r="M89" s="257"/>
    </row>
    <row r="90" spans="1:13" s="306" customFormat="1" ht="63">
      <c r="A90" s="301" t="s">
        <v>4157</v>
      </c>
      <c r="B90" s="307" t="s">
        <v>2021</v>
      </c>
      <c r="C90" s="307" t="s">
        <v>1991</v>
      </c>
      <c r="D90" s="307"/>
      <c r="E90" s="308" t="s">
        <v>6</v>
      </c>
      <c r="F90" s="307"/>
      <c r="G90" s="309"/>
      <c r="H90" s="307" t="s">
        <v>2025</v>
      </c>
      <c r="I90" s="310">
        <f>SUM(I92:I103)</f>
        <v>26200</v>
      </c>
      <c r="J90" s="309"/>
      <c r="K90" s="309"/>
      <c r="L90" s="309"/>
      <c r="M90" s="307" t="s">
        <v>4051</v>
      </c>
    </row>
    <row r="91" spans="1:13" s="137" customFormat="1" ht="63">
      <c r="A91" s="311"/>
      <c r="B91" s="311"/>
      <c r="C91" s="311" t="s">
        <v>2028</v>
      </c>
      <c r="D91" s="311"/>
      <c r="E91" s="312" t="s">
        <v>6</v>
      </c>
      <c r="F91" s="311"/>
      <c r="G91" s="313"/>
      <c r="H91" s="311" t="s">
        <v>3511</v>
      </c>
      <c r="I91" s="314">
        <v>15000</v>
      </c>
      <c r="J91" s="315" t="s">
        <v>1994</v>
      </c>
      <c r="K91" s="319"/>
      <c r="L91" s="317" t="s">
        <v>3512</v>
      </c>
      <c r="M91" s="318" t="s">
        <v>4051</v>
      </c>
    </row>
    <row r="92" spans="1:13" s="137" customFormat="1" ht="126">
      <c r="A92" s="22"/>
      <c r="B92" s="22"/>
      <c r="C92" s="19"/>
      <c r="D92" s="22" t="s">
        <v>1992</v>
      </c>
      <c r="E92" s="22" t="s">
        <v>2662</v>
      </c>
      <c r="F92" s="22"/>
      <c r="G92" s="209"/>
      <c r="H92" s="22"/>
      <c r="I92" s="258"/>
      <c r="J92" s="20"/>
      <c r="K92" s="209" t="s">
        <v>821</v>
      </c>
      <c r="L92" s="209"/>
      <c r="M92" s="239" t="s">
        <v>530</v>
      </c>
    </row>
    <row r="93" spans="1:13" s="137" customFormat="1" ht="126">
      <c r="A93" s="25"/>
      <c r="B93" s="25"/>
      <c r="C93" s="24"/>
      <c r="D93" s="25" t="s">
        <v>1993</v>
      </c>
      <c r="E93" s="25" t="s">
        <v>2663</v>
      </c>
      <c r="F93" s="25" t="s">
        <v>533</v>
      </c>
      <c r="G93" s="26"/>
      <c r="H93" s="25" t="s">
        <v>2664</v>
      </c>
      <c r="I93" s="86">
        <v>1000</v>
      </c>
      <c r="J93" s="26"/>
      <c r="K93" s="26"/>
      <c r="L93" s="26"/>
      <c r="M93" s="24"/>
    </row>
    <row r="94" spans="1:13" s="137" customFormat="1" ht="93.75">
      <c r="A94" s="25"/>
      <c r="B94" s="25"/>
      <c r="C94" s="24"/>
      <c r="D94" s="259" t="s">
        <v>3513</v>
      </c>
      <c r="E94" s="25" t="s">
        <v>2665</v>
      </c>
      <c r="F94" s="25" t="s">
        <v>533</v>
      </c>
      <c r="G94" s="26"/>
      <c r="H94" s="25" t="s">
        <v>2666</v>
      </c>
      <c r="I94" s="86">
        <v>5200</v>
      </c>
      <c r="J94" s="26"/>
      <c r="K94" s="26"/>
      <c r="L94" s="26"/>
      <c r="M94" s="25"/>
    </row>
    <row r="95" spans="1:13" s="137" customFormat="1" ht="42">
      <c r="A95" s="25"/>
      <c r="B95" s="25"/>
      <c r="C95" s="24"/>
      <c r="D95" s="25"/>
      <c r="E95" s="25" t="s">
        <v>2667</v>
      </c>
      <c r="F95" s="25"/>
      <c r="G95" s="26"/>
      <c r="H95" s="25"/>
      <c r="I95" s="86"/>
      <c r="J95" s="26"/>
      <c r="K95" s="26"/>
      <c r="L95" s="26"/>
      <c r="M95" s="24"/>
    </row>
    <row r="96" spans="1:13" s="138" customFormat="1" ht="63">
      <c r="A96" s="25"/>
      <c r="B96" s="25"/>
      <c r="C96" s="24"/>
      <c r="D96" s="25"/>
      <c r="E96" s="24" t="s">
        <v>1995</v>
      </c>
      <c r="F96" s="26" t="s">
        <v>104</v>
      </c>
      <c r="G96" s="26" t="s">
        <v>70</v>
      </c>
      <c r="H96" s="25" t="s">
        <v>823</v>
      </c>
      <c r="I96" s="86">
        <v>0</v>
      </c>
      <c r="J96" s="320" t="s">
        <v>1994</v>
      </c>
      <c r="K96" s="26" t="s">
        <v>821</v>
      </c>
      <c r="L96" s="85">
        <v>0</v>
      </c>
      <c r="M96" s="24"/>
    </row>
    <row r="97" spans="1:13" s="138" customFormat="1" ht="105">
      <c r="A97" s="25"/>
      <c r="B97" s="25"/>
      <c r="C97" s="24"/>
      <c r="D97" s="25"/>
      <c r="E97" s="25" t="s">
        <v>1996</v>
      </c>
      <c r="F97" s="25"/>
      <c r="G97" s="26"/>
      <c r="H97" s="25"/>
      <c r="I97" s="109"/>
      <c r="J97" s="26"/>
      <c r="K97" s="26"/>
      <c r="L97" s="26"/>
      <c r="M97" s="24"/>
    </row>
    <row r="98" spans="1:13" s="138" customFormat="1" ht="42">
      <c r="A98" s="25"/>
      <c r="B98" s="25"/>
      <c r="C98" s="24"/>
      <c r="D98" s="25"/>
      <c r="E98" s="25" t="s">
        <v>1997</v>
      </c>
      <c r="F98" s="25"/>
      <c r="G98" s="26"/>
      <c r="H98" s="25"/>
      <c r="I98" s="109"/>
      <c r="J98" s="26"/>
      <c r="K98" s="26"/>
      <c r="L98" s="26"/>
      <c r="M98" s="24"/>
    </row>
    <row r="99" spans="1:13" s="138" customFormat="1" ht="63">
      <c r="A99" s="25"/>
      <c r="B99" s="25"/>
      <c r="C99" s="24"/>
      <c r="D99" s="25"/>
      <c r="E99" s="25" t="s">
        <v>1998</v>
      </c>
      <c r="F99" s="25"/>
      <c r="G99" s="26"/>
      <c r="H99" s="24"/>
      <c r="I99" s="109"/>
      <c r="J99" s="26"/>
      <c r="K99" s="26"/>
      <c r="L99" s="26"/>
      <c r="M99" s="24"/>
    </row>
    <row r="100" spans="1:13" s="138" customFormat="1" ht="42">
      <c r="A100" s="25"/>
      <c r="B100" s="25"/>
      <c r="C100" s="24"/>
      <c r="D100" s="25"/>
      <c r="E100" s="24" t="s">
        <v>2668</v>
      </c>
      <c r="F100" s="25"/>
      <c r="G100" s="26"/>
      <c r="H100" s="24"/>
      <c r="I100" s="109"/>
      <c r="J100" s="26"/>
      <c r="K100" s="26" t="s">
        <v>821</v>
      </c>
      <c r="L100" s="85"/>
      <c r="M100" s="24"/>
    </row>
    <row r="101" spans="1:13" s="138" customFormat="1" ht="84">
      <c r="A101" s="25"/>
      <c r="B101" s="25"/>
      <c r="C101" s="24"/>
      <c r="D101" s="25"/>
      <c r="E101" s="25" t="s">
        <v>2000</v>
      </c>
      <c r="F101" s="26" t="s">
        <v>2001</v>
      </c>
      <c r="G101" s="26" t="s">
        <v>538</v>
      </c>
      <c r="H101" s="24"/>
      <c r="I101" s="109"/>
      <c r="J101" s="26"/>
      <c r="K101" s="26"/>
      <c r="L101" s="26"/>
      <c r="M101" s="24"/>
    </row>
    <row r="102" spans="1:13" s="138" customFormat="1" ht="63">
      <c r="A102" s="25"/>
      <c r="B102" s="25"/>
      <c r="C102" s="24"/>
      <c r="D102" s="25"/>
      <c r="E102" s="25" t="s">
        <v>2669</v>
      </c>
      <c r="F102" s="25"/>
      <c r="G102" s="26"/>
      <c r="H102" s="24"/>
      <c r="I102" s="109"/>
      <c r="J102" s="26"/>
      <c r="K102" s="26"/>
      <c r="L102" s="26"/>
      <c r="M102" s="24"/>
    </row>
    <row r="103" spans="1:13" s="138" customFormat="1">
      <c r="A103" s="25"/>
      <c r="B103" s="25"/>
      <c r="C103" s="24"/>
      <c r="D103" s="25"/>
      <c r="E103" s="24" t="s">
        <v>2670</v>
      </c>
      <c r="F103" s="25"/>
      <c r="G103" s="26"/>
      <c r="H103" s="24"/>
      <c r="I103" s="109">
        <v>20000</v>
      </c>
      <c r="J103" s="26"/>
      <c r="K103" s="26"/>
      <c r="L103" s="26"/>
      <c r="M103" s="24"/>
    </row>
    <row r="104" spans="1:13" s="138" customFormat="1" ht="63">
      <c r="A104" s="25"/>
      <c r="B104" s="25"/>
      <c r="C104" s="24"/>
      <c r="D104" s="25"/>
      <c r="E104" s="25" t="s">
        <v>2671</v>
      </c>
      <c r="F104" s="25"/>
      <c r="G104" s="26"/>
      <c r="H104" s="24"/>
      <c r="I104" s="109"/>
      <c r="J104" s="26"/>
      <c r="K104" s="26"/>
      <c r="L104" s="26"/>
      <c r="M104" s="24"/>
    </row>
    <row r="105" spans="1:13" s="138" customFormat="1">
      <c r="A105" s="25"/>
      <c r="B105" s="25"/>
      <c r="C105" s="24"/>
      <c r="D105" s="25"/>
      <c r="E105" s="25" t="s">
        <v>2672</v>
      </c>
      <c r="F105" s="25"/>
      <c r="G105" s="26"/>
      <c r="H105" s="24"/>
      <c r="I105" s="109"/>
      <c r="J105" s="26"/>
      <c r="K105" s="26"/>
      <c r="L105" s="26"/>
      <c r="M105" s="24"/>
    </row>
    <row r="106" spans="1:13" s="138" customFormat="1">
      <c r="A106" s="25"/>
      <c r="B106" s="25"/>
      <c r="C106" s="24"/>
      <c r="D106" s="25"/>
      <c r="E106" s="25" t="s">
        <v>2673</v>
      </c>
      <c r="F106" s="25"/>
      <c r="G106" s="26"/>
      <c r="H106" s="24"/>
      <c r="I106" s="86"/>
      <c r="J106" s="26"/>
      <c r="K106" s="26"/>
      <c r="L106" s="26"/>
      <c r="M106" s="24"/>
    </row>
    <row r="107" spans="1:13" s="138" customFormat="1">
      <c r="A107" s="25"/>
      <c r="B107" s="25"/>
      <c r="C107" s="24"/>
      <c r="D107" s="25"/>
      <c r="E107" s="88" t="s">
        <v>11</v>
      </c>
      <c r="F107" s="25"/>
      <c r="G107" s="26"/>
      <c r="H107" s="25"/>
      <c r="I107" s="109"/>
      <c r="J107" s="25"/>
      <c r="K107" s="25"/>
      <c r="L107" s="25"/>
      <c r="M107" s="24"/>
    </row>
    <row r="108" spans="1:13" s="138" customFormat="1" ht="63">
      <c r="A108" s="25"/>
      <c r="B108" s="25"/>
      <c r="C108" s="24"/>
      <c r="D108" s="25"/>
      <c r="E108" s="25" t="s">
        <v>2022</v>
      </c>
      <c r="F108" s="25"/>
      <c r="G108" s="26"/>
      <c r="H108" s="25"/>
      <c r="I108" s="109"/>
      <c r="J108" s="25"/>
      <c r="K108" s="26" t="s">
        <v>821</v>
      </c>
      <c r="L108" s="25"/>
      <c r="M108" s="24"/>
    </row>
    <row r="109" spans="1:13" s="138" customFormat="1" ht="84">
      <c r="A109" s="25"/>
      <c r="B109" s="25"/>
      <c r="C109" s="24"/>
      <c r="D109" s="25"/>
      <c r="E109" s="25" t="s">
        <v>2674</v>
      </c>
      <c r="F109" s="25" t="s">
        <v>2675</v>
      </c>
      <c r="G109" s="26" t="s">
        <v>2676</v>
      </c>
      <c r="H109" s="25"/>
      <c r="I109" s="86"/>
      <c r="J109" s="25"/>
      <c r="K109" s="25"/>
      <c r="L109" s="25"/>
      <c r="M109" s="24"/>
    </row>
    <row r="110" spans="1:13" s="138" customFormat="1" ht="63">
      <c r="A110" s="25"/>
      <c r="B110" s="25"/>
      <c r="C110" s="24"/>
      <c r="D110" s="25"/>
      <c r="E110" s="25" t="s">
        <v>2002</v>
      </c>
      <c r="F110" s="25"/>
      <c r="G110" s="26"/>
      <c r="H110" s="25"/>
      <c r="I110" s="25"/>
      <c r="J110" s="25"/>
      <c r="K110" s="25"/>
      <c r="L110" s="25"/>
      <c r="M110" s="24"/>
    </row>
    <row r="111" spans="1:13" s="138" customFormat="1" ht="105">
      <c r="A111" s="25"/>
      <c r="B111" s="25"/>
      <c r="C111" s="24"/>
      <c r="D111" s="25"/>
      <c r="E111" s="25" t="s">
        <v>2003</v>
      </c>
      <c r="F111" s="25"/>
      <c r="G111" s="26"/>
      <c r="H111" s="25"/>
      <c r="I111" s="25"/>
      <c r="J111" s="25"/>
      <c r="K111" s="25"/>
      <c r="L111" s="25"/>
      <c r="M111" s="24"/>
    </row>
    <row r="112" spans="1:13" s="138" customFormat="1" ht="63">
      <c r="A112" s="25"/>
      <c r="B112" s="25"/>
      <c r="C112" s="25"/>
      <c r="D112" s="25"/>
      <c r="E112" s="25" t="s">
        <v>3514</v>
      </c>
      <c r="F112" s="25"/>
      <c r="G112" s="26"/>
      <c r="H112" s="25"/>
      <c r="I112" s="86"/>
      <c r="J112" s="25"/>
      <c r="K112" s="25"/>
      <c r="L112" s="25"/>
      <c r="M112" s="25"/>
    </row>
    <row r="113" spans="1:13" s="138" customFormat="1" ht="63">
      <c r="A113" s="25"/>
      <c r="B113" s="25"/>
      <c r="C113" s="25"/>
      <c r="D113" s="25"/>
      <c r="E113" s="25" t="s">
        <v>3515</v>
      </c>
      <c r="F113" s="25"/>
      <c r="G113" s="26"/>
      <c r="H113" s="25"/>
      <c r="I113" s="86"/>
      <c r="J113" s="25"/>
      <c r="K113" s="25"/>
      <c r="L113" s="25"/>
      <c r="M113" s="25"/>
    </row>
    <row r="114" spans="1:13" s="138" customFormat="1" ht="42">
      <c r="A114" s="25"/>
      <c r="B114" s="25"/>
      <c r="C114" s="24"/>
      <c r="D114" s="25"/>
      <c r="E114" s="25" t="s">
        <v>1999</v>
      </c>
      <c r="F114" s="25"/>
      <c r="G114" s="26"/>
      <c r="H114" s="24"/>
      <c r="I114" s="109"/>
      <c r="J114" s="26"/>
      <c r="K114" s="26"/>
      <c r="L114" s="26"/>
      <c r="M114" s="24"/>
    </row>
    <row r="115" spans="1:13" s="138" customFormat="1" ht="84">
      <c r="A115" s="25"/>
      <c r="B115" s="25"/>
      <c r="C115" s="24"/>
      <c r="D115" s="25"/>
      <c r="E115" s="25" t="s">
        <v>2004</v>
      </c>
      <c r="F115" s="26" t="s">
        <v>826</v>
      </c>
      <c r="G115" s="26" t="s">
        <v>2005</v>
      </c>
      <c r="H115" s="24"/>
      <c r="I115" s="109"/>
      <c r="J115" s="26"/>
      <c r="K115" s="26" t="s">
        <v>827</v>
      </c>
      <c r="L115" s="26"/>
      <c r="M115" s="24"/>
    </row>
    <row r="116" spans="1:13" s="138" customFormat="1" ht="84">
      <c r="A116" s="25"/>
      <c r="B116" s="25"/>
      <c r="C116" s="24"/>
      <c r="D116" s="25"/>
      <c r="E116" s="25" t="s">
        <v>2006</v>
      </c>
      <c r="F116" s="25"/>
      <c r="G116" s="26"/>
      <c r="H116" s="24"/>
      <c r="I116" s="109"/>
      <c r="J116" s="26"/>
      <c r="K116" s="261">
        <v>21610</v>
      </c>
      <c r="L116" s="26"/>
      <c r="M116" s="24"/>
    </row>
    <row r="117" spans="1:13" s="138" customFormat="1">
      <c r="A117" s="25"/>
      <c r="B117" s="25"/>
      <c r="C117" s="25"/>
      <c r="D117" s="25"/>
      <c r="E117" s="88" t="s">
        <v>7</v>
      </c>
      <c r="F117" s="25"/>
      <c r="G117" s="26"/>
      <c r="H117" s="25"/>
      <c r="I117" s="86"/>
      <c r="J117" s="25"/>
      <c r="K117" s="25"/>
      <c r="L117" s="25"/>
      <c r="M117" s="25"/>
    </row>
    <row r="118" spans="1:13" s="138" customFormat="1">
      <c r="A118" s="25"/>
      <c r="B118" s="25"/>
      <c r="C118" s="25"/>
      <c r="D118" s="24"/>
      <c r="E118" s="25" t="s">
        <v>828</v>
      </c>
      <c r="F118" s="26" t="s">
        <v>829</v>
      </c>
      <c r="G118" s="26" t="s">
        <v>830</v>
      </c>
      <c r="H118" s="25"/>
      <c r="I118" s="86"/>
      <c r="J118" s="25"/>
      <c r="K118" s="25"/>
      <c r="L118" s="25"/>
      <c r="M118" s="25"/>
    </row>
    <row r="119" spans="1:13" s="138" customFormat="1" ht="42">
      <c r="A119" s="25"/>
      <c r="B119" s="25"/>
      <c r="C119" s="24"/>
      <c r="D119" s="25"/>
      <c r="E119" s="25" t="s">
        <v>2007</v>
      </c>
      <c r="F119" s="26" t="s">
        <v>831</v>
      </c>
      <c r="G119" s="26" t="s">
        <v>832</v>
      </c>
      <c r="H119" s="24"/>
      <c r="I119" s="109"/>
      <c r="J119" s="26"/>
      <c r="K119" s="26"/>
      <c r="L119" s="26"/>
      <c r="M119" s="24"/>
    </row>
    <row r="120" spans="1:13" s="138" customFormat="1" ht="42">
      <c r="A120" s="25"/>
      <c r="B120" s="25"/>
      <c r="C120" s="24"/>
      <c r="D120" s="25"/>
      <c r="E120" s="30" t="s">
        <v>833</v>
      </c>
      <c r="F120" s="26" t="s">
        <v>2023</v>
      </c>
      <c r="G120" s="26" t="s">
        <v>2024</v>
      </c>
      <c r="H120" s="24"/>
      <c r="I120" s="109"/>
      <c r="J120" s="26"/>
      <c r="K120" s="26"/>
      <c r="L120" s="26"/>
      <c r="M120" s="24"/>
    </row>
    <row r="121" spans="1:13" s="138" customFormat="1" ht="63">
      <c r="A121" s="25"/>
      <c r="B121" s="25"/>
      <c r="C121" s="24"/>
      <c r="D121" s="25"/>
      <c r="E121" s="30" t="s">
        <v>2008</v>
      </c>
      <c r="F121" s="25" t="s">
        <v>2009</v>
      </c>
      <c r="G121" s="26" t="s">
        <v>2010</v>
      </c>
      <c r="H121" s="30" t="s">
        <v>834</v>
      </c>
      <c r="I121" s="86"/>
      <c r="J121" s="25"/>
      <c r="K121" s="261">
        <v>21610</v>
      </c>
      <c r="L121" s="26"/>
      <c r="M121" s="24"/>
    </row>
    <row r="122" spans="1:13" s="138" customFormat="1">
      <c r="A122" s="25"/>
      <c r="B122" s="25"/>
      <c r="C122" s="25"/>
      <c r="D122" s="25"/>
      <c r="E122" s="25" t="s">
        <v>3516</v>
      </c>
      <c r="F122" s="26" t="s">
        <v>824</v>
      </c>
      <c r="G122" s="26" t="s">
        <v>830</v>
      </c>
      <c r="H122" s="25"/>
      <c r="I122" s="86"/>
      <c r="J122" s="25"/>
      <c r="K122" s="261">
        <v>21702</v>
      </c>
      <c r="L122" s="25"/>
      <c r="M122" s="25"/>
    </row>
    <row r="123" spans="1:13" s="138" customFormat="1">
      <c r="A123" s="87"/>
      <c r="B123" s="87"/>
      <c r="C123" s="87"/>
      <c r="D123" s="87"/>
      <c r="E123" s="87" t="s">
        <v>3517</v>
      </c>
      <c r="F123" s="97" t="s">
        <v>304</v>
      </c>
      <c r="G123" s="97" t="s">
        <v>355</v>
      </c>
      <c r="H123" s="87"/>
      <c r="I123" s="87"/>
      <c r="J123" s="87"/>
      <c r="K123" s="87"/>
      <c r="L123" s="87"/>
      <c r="M123" s="87"/>
    </row>
    <row r="124" spans="1:13" s="139" customFormat="1" ht="84">
      <c r="A124" s="322" t="s">
        <v>3942</v>
      </c>
      <c r="B124" s="307" t="s">
        <v>3990</v>
      </c>
      <c r="C124" s="307" t="s">
        <v>2011</v>
      </c>
      <c r="D124" s="322"/>
      <c r="E124" s="308" t="s">
        <v>6</v>
      </c>
      <c r="F124" s="322"/>
      <c r="G124" s="323"/>
      <c r="H124" s="307" t="s">
        <v>954</v>
      </c>
      <c r="I124" s="310">
        <v>0</v>
      </c>
      <c r="J124" s="323"/>
      <c r="K124" s="323"/>
      <c r="L124" s="323"/>
      <c r="M124" s="307" t="s">
        <v>4051</v>
      </c>
    </row>
    <row r="125" spans="1:13" s="138" customFormat="1" ht="126">
      <c r="A125" s="22"/>
      <c r="B125" s="22"/>
      <c r="C125" s="19"/>
      <c r="D125" s="22" t="s">
        <v>2014</v>
      </c>
      <c r="E125" s="22" t="s">
        <v>2012</v>
      </c>
      <c r="F125" s="22" t="s">
        <v>2013</v>
      </c>
      <c r="G125" s="209" t="s">
        <v>538</v>
      </c>
      <c r="H125" s="22"/>
      <c r="I125" s="99"/>
      <c r="J125" s="22"/>
      <c r="K125" s="22"/>
      <c r="L125" s="22"/>
      <c r="M125" s="239" t="s">
        <v>530</v>
      </c>
    </row>
    <row r="126" spans="1:13" s="138" customFormat="1" ht="126">
      <c r="A126" s="25"/>
      <c r="B126" s="25"/>
      <c r="C126" s="24"/>
      <c r="D126" s="25" t="s">
        <v>2015</v>
      </c>
      <c r="E126" s="25" t="s">
        <v>836</v>
      </c>
      <c r="F126" s="25"/>
      <c r="G126" s="26"/>
      <c r="H126" s="25"/>
      <c r="I126" s="25"/>
      <c r="J126" s="25"/>
      <c r="K126" s="25"/>
      <c r="L126" s="25"/>
      <c r="M126" s="25"/>
    </row>
    <row r="127" spans="1:13" s="138" customFormat="1">
      <c r="A127" s="25"/>
      <c r="B127" s="25"/>
      <c r="C127" s="25"/>
      <c r="D127" s="25"/>
      <c r="E127" s="88" t="s">
        <v>11</v>
      </c>
      <c r="F127" s="25"/>
      <c r="G127" s="26"/>
      <c r="H127" s="25"/>
      <c r="I127" s="86"/>
      <c r="J127" s="25"/>
      <c r="K127" s="25"/>
      <c r="L127" s="25"/>
      <c r="M127" s="25"/>
    </row>
    <row r="128" spans="1:13" s="138" customFormat="1" ht="105">
      <c r="A128" s="25"/>
      <c r="B128" s="25"/>
      <c r="C128" s="25"/>
      <c r="D128" s="25"/>
      <c r="E128" s="30" t="s">
        <v>2016</v>
      </c>
      <c r="F128" s="25"/>
      <c r="G128" s="26"/>
      <c r="H128" s="30"/>
      <c r="I128" s="86"/>
      <c r="J128" s="25"/>
      <c r="K128" s="25"/>
      <c r="L128" s="25"/>
      <c r="M128" s="25"/>
    </row>
    <row r="129" spans="1:13" s="138" customFormat="1" ht="42">
      <c r="A129" s="25"/>
      <c r="B129" s="25"/>
      <c r="C129" s="25"/>
      <c r="D129" s="25"/>
      <c r="E129" s="25" t="s">
        <v>836</v>
      </c>
      <c r="F129" s="25"/>
      <c r="G129" s="26"/>
      <c r="H129" s="25"/>
      <c r="I129" s="101"/>
      <c r="J129" s="25"/>
      <c r="K129" s="25"/>
      <c r="L129" s="25"/>
      <c r="M129" s="25"/>
    </row>
    <row r="130" spans="1:13" s="138" customFormat="1">
      <c r="A130" s="25"/>
      <c r="B130" s="25"/>
      <c r="C130" s="25"/>
      <c r="D130" s="25"/>
      <c r="E130" s="88" t="s">
        <v>7</v>
      </c>
      <c r="F130" s="25"/>
      <c r="G130" s="26"/>
      <c r="H130" s="262"/>
      <c r="I130" s="86"/>
      <c r="J130" s="25" t="s">
        <v>709</v>
      </c>
      <c r="K130" s="25"/>
      <c r="L130" s="25"/>
      <c r="M130" s="25"/>
    </row>
    <row r="131" spans="1:13" s="138" customFormat="1" ht="84">
      <c r="A131" s="25"/>
      <c r="B131" s="25"/>
      <c r="C131" s="25"/>
      <c r="D131" s="25"/>
      <c r="E131" s="30" t="s">
        <v>2017</v>
      </c>
      <c r="F131" s="25"/>
      <c r="G131" s="26"/>
      <c r="H131" s="30"/>
      <c r="I131" s="86"/>
      <c r="J131" s="25" t="s">
        <v>710</v>
      </c>
      <c r="K131" s="25"/>
      <c r="L131" s="25"/>
      <c r="M131" s="25" t="s">
        <v>599</v>
      </c>
    </row>
    <row r="132" spans="1:13" s="138" customFormat="1" ht="42">
      <c r="A132" s="25"/>
      <c r="B132" s="25"/>
      <c r="C132" s="25"/>
      <c r="D132" s="25"/>
      <c r="E132" s="25" t="s">
        <v>2018</v>
      </c>
      <c r="F132" s="25"/>
      <c r="G132" s="26"/>
      <c r="H132" s="25"/>
      <c r="I132" s="86"/>
      <c r="J132" s="25"/>
      <c r="K132" s="25"/>
      <c r="L132" s="25"/>
      <c r="M132" s="25"/>
    </row>
    <row r="133" spans="1:13" s="138" customFormat="1" ht="63">
      <c r="A133" s="25"/>
      <c r="B133" s="25"/>
      <c r="C133" s="25"/>
      <c r="D133" s="25"/>
      <c r="E133" s="25" t="s">
        <v>2019</v>
      </c>
      <c r="F133" s="25"/>
      <c r="G133" s="26"/>
      <c r="H133" s="25"/>
      <c r="I133" s="86"/>
      <c r="J133" s="25"/>
      <c r="K133" s="25"/>
      <c r="L133" s="25"/>
      <c r="M133" s="25"/>
    </row>
    <row r="134" spans="1:13" s="138" customFormat="1">
      <c r="A134" s="87"/>
      <c r="B134" s="87"/>
      <c r="C134" s="87"/>
      <c r="D134" s="87"/>
      <c r="E134" s="87"/>
      <c r="F134" s="87"/>
      <c r="G134" s="97"/>
      <c r="H134" s="87"/>
      <c r="I134" s="87"/>
      <c r="J134" s="87"/>
      <c r="K134" s="87"/>
      <c r="L134" s="87"/>
      <c r="M134" s="87"/>
    </row>
  </sheetData>
  <mergeCells count="12">
    <mergeCell ref="D5:M5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"/>
  <pageSetup paperSize="9" orientation="landscape" horizontalDpi="0" verticalDpi="0" r:id="rId1"/>
  <headerFooter>
    <oddFooter>&amp;C&amp;Aหน้าที่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79"/>
  <sheetViews>
    <sheetView view="pageLayout" zoomScaleNormal="115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7.375" style="1" customWidth="1"/>
    <col min="4" max="4" width="15.375" style="1" customWidth="1"/>
    <col min="5" max="5" width="20.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 ht="23.25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13" ht="23.25">
      <c r="A2" s="1518" t="s">
        <v>1974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13">
      <c r="A3" s="1516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20"/>
      <c r="C4" s="1521"/>
      <c r="D4" s="1517"/>
      <c r="E4" s="1521"/>
      <c r="F4" s="14" t="s">
        <v>2</v>
      </c>
      <c r="G4" s="14" t="s">
        <v>0</v>
      </c>
      <c r="H4" s="14" t="s">
        <v>1</v>
      </c>
      <c r="I4" s="2" t="s">
        <v>5</v>
      </c>
      <c r="J4" s="15" t="s">
        <v>49</v>
      </c>
      <c r="K4" s="9" t="s">
        <v>4063</v>
      </c>
      <c r="L4" s="15" t="s">
        <v>48</v>
      </c>
      <c r="M4" s="1517"/>
    </row>
    <row r="5" spans="1:13" s="10" customFormat="1">
      <c r="A5" s="134"/>
      <c r="B5" s="135"/>
      <c r="C5" s="134" t="s">
        <v>2027</v>
      </c>
      <c r="D5" s="1525" t="s">
        <v>2640</v>
      </c>
      <c r="E5" s="1526"/>
      <c r="F5" s="1526"/>
      <c r="G5" s="1526"/>
      <c r="H5" s="1526"/>
      <c r="I5" s="1526"/>
      <c r="J5" s="1526"/>
      <c r="K5" s="1526"/>
      <c r="L5" s="1526"/>
      <c r="M5" s="1527"/>
    </row>
    <row r="6" spans="1:13" ht="84">
      <c r="A6" s="1163"/>
      <c r="B6" s="1164" t="s">
        <v>2029</v>
      </c>
      <c r="C6" s="1165" t="s">
        <v>2027</v>
      </c>
      <c r="D6" s="1165"/>
      <c r="E6" s="1165"/>
      <c r="F6" s="1165"/>
      <c r="G6" s="1165"/>
      <c r="H6" s="1165" t="s">
        <v>2030</v>
      </c>
      <c r="I6" s="1166">
        <f>I7+I45+I66</f>
        <v>42000</v>
      </c>
      <c r="J6" s="1167"/>
      <c r="K6" s="1167"/>
      <c r="L6" s="1168"/>
      <c r="M6" s="1165"/>
    </row>
    <row r="7" spans="1:13" s="263" customFormat="1" ht="63">
      <c r="A7" s="1169" t="s">
        <v>3944</v>
      </c>
      <c r="B7" s="1169" t="s">
        <v>2031</v>
      </c>
      <c r="C7" s="1169" t="s">
        <v>594</v>
      </c>
      <c r="D7" s="1169"/>
      <c r="E7" s="1169"/>
      <c r="F7" s="1169" t="s">
        <v>69</v>
      </c>
      <c r="G7" s="1169" t="s">
        <v>70</v>
      </c>
      <c r="H7" s="1169" t="s">
        <v>20</v>
      </c>
      <c r="I7" s="1170">
        <f>SUM(I8:I44)</f>
        <v>30000</v>
      </c>
      <c r="J7" s="1171"/>
      <c r="K7" s="1172"/>
      <c r="L7" s="1173"/>
      <c r="M7" s="1169" t="s">
        <v>4051</v>
      </c>
    </row>
    <row r="8" spans="1:13" s="260" customFormat="1" ht="42">
      <c r="A8" s="1174"/>
      <c r="B8" s="1174"/>
      <c r="C8" s="1175"/>
      <c r="D8" s="1174"/>
      <c r="E8" s="1176" t="s">
        <v>585</v>
      </c>
      <c r="F8" s="1174" t="s">
        <v>595</v>
      </c>
      <c r="G8" s="1174"/>
      <c r="H8" s="1177"/>
      <c r="I8" s="1178"/>
      <c r="J8" s="1179"/>
      <c r="K8" s="1180"/>
      <c r="L8" s="1180"/>
      <c r="M8" s="1181" t="s">
        <v>3518</v>
      </c>
    </row>
    <row r="9" spans="1:13" s="260" customFormat="1" ht="126">
      <c r="A9" s="325"/>
      <c r="B9" s="325"/>
      <c r="C9" s="326"/>
      <c r="D9" s="325" t="s">
        <v>596</v>
      </c>
      <c r="E9" s="325" t="s">
        <v>3519</v>
      </c>
      <c r="F9" s="325" t="s">
        <v>597</v>
      </c>
      <c r="G9" s="325" t="s">
        <v>538</v>
      </c>
      <c r="H9" s="328"/>
      <c r="I9" s="331"/>
      <c r="J9" s="325"/>
      <c r="K9" s="325"/>
      <c r="L9" s="325"/>
      <c r="M9" s="325"/>
    </row>
    <row r="10" spans="1:13" s="136" customFormat="1" ht="126">
      <c r="A10" s="332"/>
      <c r="B10" s="332"/>
      <c r="C10" s="333"/>
      <c r="D10" s="325" t="s">
        <v>598</v>
      </c>
      <c r="E10" s="334" t="s">
        <v>3520</v>
      </c>
      <c r="F10" s="334" t="s">
        <v>3521</v>
      </c>
      <c r="G10" s="334" t="s">
        <v>62</v>
      </c>
      <c r="H10" s="335" t="s">
        <v>3522</v>
      </c>
      <c r="I10" s="336">
        <v>5400</v>
      </c>
      <c r="J10" s="334"/>
      <c r="K10" s="334"/>
      <c r="L10" s="334"/>
      <c r="M10" s="334"/>
    </row>
    <row r="11" spans="1:13" s="260" customFormat="1" ht="42">
      <c r="A11" s="325"/>
      <c r="B11" s="325"/>
      <c r="C11" s="326"/>
      <c r="D11" s="325"/>
      <c r="E11" s="325" t="s">
        <v>3523</v>
      </c>
      <c r="F11" s="325" t="s">
        <v>1874</v>
      </c>
      <c r="G11" s="325" t="s">
        <v>3524</v>
      </c>
      <c r="H11" s="328"/>
      <c r="I11" s="331"/>
      <c r="J11" s="325"/>
      <c r="K11" s="325"/>
      <c r="L11" s="325"/>
      <c r="M11" s="325"/>
    </row>
    <row r="12" spans="1:13" s="260" customFormat="1" ht="63">
      <c r="A12" s="325"/>
      <c r="B12" s="325"/>
      <c r="C12" s="326"/>
      <c r="D12" s="325"/>
      <c r="E12" s="325" t="s">
        <v>3525</v>
      </c>
      <c r="F12" s="325"/>
      <c r="G12" s="325"/>
      <c r="H12" s="328" t="s">
        <v>599</v>
      </c>
      <c r="I12" s="331"/>
      <c r="J12" s="325"/>
      <c r="K12" s="325"/>
      <c r="L12" s="325"/>
      <c r="M12" s="325"/>
    </row>
    <row r="13" spans="1:13" s="260" customFormat="1" ht="126">
      <c r="A13" s="325"/>
      <c r="B13" s="325"/>
      <c r="C13" s="326"/>
      <c r="D13" s="325"/>
      <c r="E13" s="325" t="s">
        <v>3526</v>
      </c>
      <c r="F13" s="325"/>
      <c r="G13" s="325"/>
      <c r="H13" s="328"/>
      <c r="I13" s="331"/>
      <c r="J13" s="325"/>
      <c r="K13" s="325"/>
      <c r="L13" s="325"/>
      <c r="M13" s="325"/>
    </row>
    <row r="14" spans="1:13" s="260" customFormat="1" ht="63">
      <c r="A14" s="325"/>
      <c r="B14" s="325"/>
      <c r="C14" s="326"/>
      <c r="D14" s="325"/>
      <c r="E14" s="325" t="s">
        <v>601</v>
      </c>
      <c r="F14" s="325"/>
      <c r="G14" s="325"/>
      <c r="H14" s="328"/>
      <c r="I14" s="337"/>
      <c r="J14" s="325"/>
      <c r="K14" s="325"/>
      <c r="L14" s="325"/>
      <c r="M14" s="325"/>
    </row>
    <row r="15" spans="1:13" s="260" customFormat="1" ht="63">
      <c r="A15" s="325"/>
      <c r="B15" s="325"/>
      <c r="C15" s="326"/>
      <c r="D15" s="325"/>
      <c r="E15" s="325" t="s">
        <v>602</v>
      </c>
      <c r="F15" s="325" t="s">
        <v>603</v>
      </c>
      <c r="G15" s="325" t="s">
        <v>604</v>
      </c>
      <c r="H15" s="328"/>
      <c r="I15" s="331"/>
      <c r="J15" s="325"/>
      <c r="K15" s="325"/>
      <c r="L15" s="325"/>
      <c r="M15" s="325"/>
    </row>
    <row r="16" spans="1:13" s="260" customFormat="1" ht="105">
      <c r="A16" s="325"/>
      <c r="B16" s="325"/>
      <c r="C16" s="326"/>
      <c r="D16" s="325"/>
      <c r="E16" s="325" t="s">
        <v>3527</v>
      </c>
      <c r="F16" s="325"/>
      <c r="G16" s="325"/>
      <c r="H16" s="328"/>
      <c r="I16" s="331"/>
      <c r="J16" s="325"/>
      <c r="K16" s="325"/>
      <c r="L16" s="325"/>
      <c r="M16" s="325"/>
    </row>
    <row r="17" spans="1:13" s="260" customFormat="1" ht="105">
      <c r="A17" s="325"/>
      <c r="B17" s="325"/>
      <c r="C17" s="326"/>
      <c r="D17" s="325"/>
      <c r="E17" s="325" t="s">
        <v>3528</v>
      </c>
      <c r="F17" s="325"/>
      <c r="G17" s="325"/>
      <c r="H17" s="328"/>
      <c r="I17" s="331"/>
      <c r="J17" s="325"/>
      <c r="K17" s="325"/>
      <c r="L17" s="338"/>
      <c r="M17" s="325"/>
    </row>
    <row r="18" spans="1:13" s="260" customFormat="1">
      <c r="A18" s="325"/>
      <c r="B18" s="325"/>
      <c r="C18" s="326"/>
      <c r="D18" s="325"/>
      <c r="E18" s="325" t="s">
        <v>3529</v>
      </c>
      <c r="F18" s="325"/>
      <c r="G18" s="325"/>
      <c r="H18" s="328"/>
      <c r="I18" s="331"/>
      <c r="J18" s="325"/>
      <c r="K18" s="325"/>
      <c r="L18" s="325"/>
      <c r="M18" s="325"/>
    </row>
    <row r="19" spans="1:13" s="260" customFormat="1" ht="105">
      <c r="A19" s="325"/>
      <c r="B19" s="325"/>
      <c r="C19" s="326"/>
      <c r="D19" s="325"/>
      <c r="E19" s="325" t="s">
        <v>3530</v>
      </c>
      <c r="F19" s="325" t="s">
        <v>104</v>
      </c>
      <c r="G19" s="325" t="s">
        <v>70</v>
      </c>
      <c r="H19" s="339"/>
      <c r="I19" s="340"/>
      <c r="J19" s="329"/>
      <c r="K19" s="341"/>
      <c r="L19" s="342"/>
      <c r="M19" s="325"/>
    </row>
    <row r="20" spans="1:13" s="263" customFormat="1" ht="84">
      <c r="A20" s="343"/>
      <c r="B20" s="343"/>
      <c r="C20" s="344"/>
      <c r="D20" s="343"/>
      <c r="E20" s="343" t="s">
        <v>3531</v>
      </c>
      <c r="F20" s="343" t="s">
        <v>605</v>
      </c>
      <c r="G20" s="343" t="s">
        <v>606</v>
      </c>
      <c r="H20" s="345"/>
      <c r="I20" s="346"/>
      <c r="J20" s="347"/>
      <c r="K20" s="348">
        <v>21607</v>
      </c>
      <c r="L20" s="349"/>
      <c r="M20" s="343"/>
    </row>
    <row r="21" spans="1:13" s="263" customFormat="1" ht="63">
      <c r="A21" s="343"/>
      <c r="B21" s="343"/>
      <c r="C21" s="344"/>
      <c r="D21" s="343"/>
      <c r="E21" s="343" t="s">
        <v>3532</v>
      </c>
      <c r="F21" s="343" t="s">
        <v>3533</v>
      </c>
      <c r="G21" s="343"/>
      <c r="H21" s="345"/>
      <c r="I21" s="346">
        <v>24600</v>
      </c>
      <c r="J21" s="347"/>
      <c r="K21" s="350"/>
      <c r="L21" s="343"/>
      <c r="M21" s="343"/>
    </row>
    <row r="22" spans="1:13" s="263" customFormat="1" ht="84">
      <c r="A22" s="343"/>
      <c r="B22" s="343"/>
      <c r="C22" s="344"/>
      <c r="D22" s="343"/>
      <c r="E22" s="343" t="s">
        <v>3534</v>
      </c>
      <c r="F22" s="343" t="s">
        <v>3535</v>
      </c>
      <c r="G22" s="343" t="s">
        <v>3536</v>
      </c>
      <c r="H22" s="345"/>
      <c r="I22" s="346"/>
      <c r="J22" s="347"/>
      <c r="K22" s="351"/>
      <c r="L22" s="351"/>
      <c r="M22" s="343"/>
    </row>
    <row r="23" spans="1:13" s="260" customFormat="1">
      <c r="A23" s="325"/>
      <c r="B23" s="325"/>
      <c r="C23" s="326"/>
      <c r="D23" s="352"/>
      <c r="E23" s="327" t="s">
        <v>587</v>
      </c>
      <c r="F23" s="325"/>
      <c r="G23" s="325"/>
      <c r="H23" s="328"/>
      <c r="I23" s="331"/>
      <c r="J23" s="325"/>
      <c r="K23" s="325"/>
      <c r="L23" s="325"/>
      <c r="M23" s="325"/>
    </row>
    <row r="24" spans="1:13" s="260" customFormat="1" ht="147">
      <c r="A24" s="325"/>
      <c r="B24" s="325"/>
      <c r="C24" s="326"/>
      <c r="D24" s="352"/>
      <c r="E24" s="325" t="s">
        <v>3537</v>
      </c>
      <c r="F24" s="325"/>
      <c r="G24" s="325"/>
      <c r="H24" s="328"/>
      <c r="I24" s="331"/>
      <c r="J24" s="325"/>
      <c r="K24" s="325"/>
      <c r="L24" s="325"/>
      <c r="M24" s="325"/>
    </row>
    <row r="25" spans="1:13" s="260" customFormat="1" ht="147">
      <c r="A25" s="325"/>
      <c r="B25" s="325"/>
      <c r="C25" s="326"/>
      <c r="D25" s="352"/>
      <c r="E25" s="325" t="s">
        <v>607</v>
      </c>
      <c r="F25" s="325" t="s">
        <v>597</v>
      </c>
      <c r="G25" s="325" t="s">
        <v>538</v>
      </c>
      <c r="H25" s="328"/>
      <c r="I25" s="331"/>
      <c r="J25" s="325" t="s">
        <v>542</v>
      </c>
      <c r="K25" s="325"/>
      <c r="L25" s="325"/>
      <c r="M25" s="325"/>
    </row>
    <row r="26" spans="1:13" s="260" customFormat="1" ht="63">
      <c r="A26" s="325"/>
      <c r="B26" s="325"/>
      <c r="C26" s="326"/>
      <c r="D26" s="352"/>
      <c r="E26" s="325" t="s">
        <v>608</v>
      </c>
      <c r="F26" s="325" t="s">
        <v>597</v>
      </c>
      <c r="G26" s="325" t="s">
        <v>538</v>
      </c>
      <c r="H26" s="328"/>
      <c r="I26" s="331"/>
      <c r="J26" s="325" t="s">
        <v>542</v>
      </c>
      <c r="K26" s="325"/>
      <c r="L26" s="325"/>
      <c r="M26" s="325"/>
    </row>
    <row r="27" spans="1:13" s="260" customFormat="1" ht="147">
      <c r="A27" s="325"/>
      <c r="B27" s="325"/>
      <c r="C27" s="326"/>
      <c r="D27" s="325"/>
      <c r="E27" s="325" t="s">
        <v>3538</v>
      </c>
      <c r="F27" s="325" t="s">
        <v>603</v>
      </c>
      <c r="G27" s="325" t="s">
        <v>609</v>
      </c>
      <c r="H27" s="328"/>
      <c r="I27" s="331"/>
      <c r="J27" s="325"/>
      <c r="K27" s="325"/>
      <c r="L27" s="325"/>
      <c r="M27" s="325"/>
    </row>
    <row r="28" spans="1:13" s="260" customFormat="1" ht="63">
      <c r="A28" s="325"/>
      <c r="B28" s="325"/>
      <c r="C28" s="327"/>
      <c r="D28" s="325"/>
      <c r="E28" s="325" t="s">
        <v>610</v>
      </c>
      <c r="F28" s="325"/>
      <c r="G28" s="325"/>
      <c r="H28" s="328"/>
      <c r="I28" s="331"/>
      <c r="J28" s="325"/>
      <c r="K28" s="325"/>
      <c r="L28" s="325"/>
      <c r="M28" s="325"/>
    </row>
    <row r="29" spans="1:13" s="260" customFormat="1" ht="42">
      <c r="A29" s="325"/>
      <c r="B29" s="325"/>
      <c r="C29" s="327"/>
      <c r="D29" s="352"/>
      <c r="E29" s="352" t="s">
        <v>591</v>
      </c>
      <c r="F29" s="325"/>
      <c r="G29" s="325"/>
      <c r="H29" s="328"/>
      <c r="I29" s="331"/>
      <c r="J29" s="329" t="s">
        <v>542</v>
      </c>
      <c r="K29" s="341"/>
      <c r="L29" s="341"/>
      <c r="M29" s="325"/>
    </row>
    <row r="30" spans="1:13" s="260" customFormat="1" ht="105">
      <c r="A30" s="325"/>
      <c r="B30" s="325"/>
      <c r="C30" s="327"/>
      <c r="D30" s="325"/>
      <c r="E30" s="325" t="s">
        <v>611</v>
      </c>
      <c r="F30" s="325" t="s">
        <v>278</v>
      </c>
      <c r="G30" s="325" t="s">
        <v>604</v>
      </c>
      <c r="H30" s="328"/>
      <c r="I30" s="331"/>
      <c r="J30" s="329"/>
      <c r="K30" s="330"/>
      <c r="L30" s="330"/>
      <c r="M30" s="325"/>
    </row>
    <row r="31" spans="1:13" s="260" customFormat="1" ht="63">
      <c r="A31" s="325"/>
      <c r="B31" s="325"/>
      <c r="C31" s="326"/>
      <c r="D31" s="325"/>
      <c r="E31" s="325" t="s">
        <v>612</v>
      </c>
      <c r="F31" s="325" t="s">
        <v>613</v>
      </c>
      <c r="G31" s="325"/>
      <c r="H31" s="328"/>
      <c r="I31" s="331"/>
      <c r="J31" s="325"/>
      <c r="K31" s="325"/>
      <c r="L31" s="325"/>
      <c r="M31" s="325"/>
    </row>
    <row r="32" spans="1:13" s="260" customFormat="1" ht="84">
      <c r="A32" s="325"/>
      <c r="B32" s="325"/>
      <c r="C32" s="326"/>
      <c r="D32" s="325"/>
      <c r="E32" s="325" t="s">
        <v>3539</v>
      </c>
      <c r="F32" s="325" t="s">
        <v>614</v>
      </c>
      <c r="G32" s="325"/>
      <c r="H32" s="328"/>
      <c r="I32" s="331"/>
      <c r="J32" s="325"/>
      <c r="K32" s="325"/>
      <c r="L32" s="325"/>
      <c r="M32" s="325"/>
    </row>
    <row r="33" spans="1:13" s="260" customFormat="1" ht="42">
      <c r="A33" s="325"/>
      <c r="B33" s="325"/>
      <c r="C33" s="326"/>
      <c r="D33" s="325"/>
      <c r="E33" s="325" t="s">
        <v>615</v>
      </c>
      <c r="F33" s="325"/>
      <c r="G33" s="325"/>
      <c r="H33" s="328"/>
      <c r="I33" s="331"/>
      <c r="J33" s="325"/>
      <c r="K33" s="325"/>
      <c r="L33" s="325"/>
      <c r="M33" s="325"/>
    </row>
    <row r="34" spans="1:13" s="260" customFormat="1" ht="84">
      <c r="A34" s="325"/>
      <c r="B34" s="325"/>
      <c r="C34" s="327"/>
      <c r="D34" s="325"/>
      <c r="E34" s="325" t="s">
        <v>616</v>
      </c>
      <c r="F34" s="325"/>
      <c r="G34" s="325"/>
      <c r="H34" s="328"/>
      <c r="I34" s="331"/>
      <c r="J34" s="325"/>
      <c r="K34" s="325"/>
      <c r="L34" s="325"/>
      <c r="M34" s="325"/>
    </row>
    <row r="35" spans="1:13" s="260" customFormat="1" ht="63">
      <c r="A35" s="325"/>
      <c r="B35" s="325"/>
      <c r="C35" s="326"/>
      <c r="D35" s="325"/>
      <c r="E35" s="325" t="s">
        <v>617</v>
      </c>
      <c r="F35" s="325"/>
      <c r="G35" s="325"/>
      <c r="H35" s="328"/>
      <c r="I35" s="331"/>
      <c r="J35" s="325"/>
      <c r="K35" s="325"/>
      <c r="L35" s="325"/>
      <c r="M35" s="325"/>
    </row>
    <row r="36" spans="1:13" s="260" customFormat="1" ht="63">
      <c r="A36" s="325"/>
      <c r="B36" s="325"/>
      <c r="C36" s="326"/>
      <c r="D36" s="325"/>
      <c r="E36" s="325" t="s">
        <v>618</v>
      </c>
      <c r="F36" s="325"/>
      <c r="G36" s="325"/>
      <c r="H36" s="328"/>
      <c r="I36" s="331"/>
      <c r="J36" s="325"/>
      <c r="K36" s="325"/>
      <c r="L36" s="325"/>
      <c r="M36" s="325"/>
    </row>
    <row r="37" spans="1:13" s="260" customFormat="1" ht="126">
      <c r="A37" s="325"/>
      <c r="B37" s="325"/>
      <c r="C37" s="326"/>
      <c r="D37" s="325"/>
      <c r="E37" s="325" t="s">
        <v>619</v>
      </c>
      <c r="F37" s="325"/>
      <c r="G37" s="325"/>
      <c r="H37" s="328"/>
      <c r="I37" s="331"/>
      <c r="J37" s="325"/>
      <c r="K37" s="325"/>
      <c r="L37" s="325"/>
      <c r="M37" s="325"/>
    </row>
    <row r="38" spans="1:13" s="260" customFormat="1" ht="63">
      <c r="A38" s="325"/>
      <c r="B38" s="325"/>
      <c r="C38" s="326"/>
      <c r="D38" s="325"/>
      <c r="E38" s="341" t="s">
        <v>620</v>
      </c>
      <c r="F38" s="325"/>
      <c r="G38" s="325"/>
      <c r="H38" s="328"/>
      <c r="I38" s="331"/>
      <c r="J38" s="325"/>
      <c r="K38" s="325"/>
      <c r="L38" s="325"/>
      <c r="M38" s="325"/>
    </row>
    <row r="39" spans="1:13" s="260" customFormat="1" ht="84">
      <c r="A39" s="325"/>
      <c r="B39" s="325"/>
      <c r="C39" s="326"/>
      <c r="D39" s="325"/>
      <c r="E39" s="325" t="s">
        <v>621</v>
      </c>
      <c r="F39" s="325"/>
      <c r="G39" s="325"/>
      <c r="H39" s="328"/>
      <c r="I39" s="331"/>
      <c r="J39" s="325"/>
      <c r="K39" s="325"/>
      <c r="L39" s="325"/>
      <c r="M39" s="325"/>
    </row>
    <row r="40" spans="1:13" s="260" customFormat="1" ht="63">
      <c r="A40" s="325"/>
      <c r="B40" s="325"/>
      <c r="C40" s="326"/>
      <c r="D40" s="325"/>
      <c r="E40" s="325" t="s">
        <v>3540</v>
      </c>
      <c r="F40" s="325"/>
      <c r="G40" s="325"/>
      <c r="H40" s="325"/>
      <c r="I40" s="331"/>
      <c r="J40" s="325" t="s">
        <v>542</v>
      </c>
      <c r="K40" s="325"/>
      <c r="L40" s="325"/>
      <c r="M40" s="325"/>
    </row>
    <row r="41" spans="1:13" s="260" customFormat="1" ht="63">
      <c r="A41" s="325"/>
      <c r="B41" s="325"/>
      <c r="C41" s="326"/>
      <c r="D41" s="325"/>
      <c r="E41" s="325" t="s">
        <v>622</v>
      </c>
      <c r="F41" s="325"/>
      <c r="G41" s="325"/>
      <c r="H41" s="328"/>
      <c r="I41" s="331"/>
      <c r="J41" s="325" t="s">
        <v>542</v>
      </c>
      <c r="K41" s="341"/>
      <c r="L41" s="341"/>
      <c r="M41" s="325"/>
    </row>
    <row r="42" spans="1:13" s="260" customFormat="1" ht="168">
      <c r="A42" s="325"/>
      <c r="B42" s="325"/>
      <c r="C42" s="326"/>
      <c r="D42" s="325"/>
      <c r="E42" s="325" t="s">
        <v>3541</v>
      </c>
      <c r="F42" s="325"/>
      <c r="G42" s="325"/>
      <c r="H42" s="328"/>
      <c r="I42" s="331"/>
      <c r="J42" s="325"/>
      <c r="K42" s="330"/>
      <c r="L42" s="330"/>
      <c r="M42" s="325"/>
    </row>
    <row r="43" spans="1:13" s="260" customFormat="1" ht="63">
      <c r="A43" s="325"/>
      <c r="B43" s="325"/>
      <c r="C43" s="326"/>
      <c r="D43" s="325"/>
      <c r="E43" s="325" t="s">
        <v>623</v>
      </c>
      <c r="F43" s="325"/>
      <c r="G43" s="325"/>
      <c r="H43" s="328"/>
      <c r="I43" s="331"/>
      <c r="J43" s="325"/>
      <c r="K43" s="325"/>
      <c r="L43" s="325"/>
      <c r="M43" s="325"/>
    </row>
    <row r="44" spans="1:13" s="260" customFormat="1" ht="42">
      <c r="A44" s="1182"/>
      <c r="B44" s="1182"/>
      <c r="C44" s="1183"/>
      <c r="D44" s="1182"/>
      <c r="E44" s="1182" t="s">
        <v>624</v>
      </c>
      <c r="F44" s="1182"/>
      <c r="G44" s="1182"/>
      <c r="H44" s="1184"/>
      <c r="I44" s="1185"/>
      <c r="J44" s="1182"/>
      <c r="K44" s="1182"/>
      <c r="L44" s="1182"/>
      <c r="M44" s="1182"/>
    </row>
    <row r="45" spans="1:13" ht="84">
      <c r="A45" s="1169" t="s">
        <v>3945</v>
      </c>
      <c r="B45" s="353" t="s">
        <v>2032</v>
      </c>
      <c r="C45" s="353" t="s">
        <v>2033</v>
      </c>
      <c r="D45" s="353"/>
      <c r="E45" s="354" t="s">
        <v>6</v>
      </c>
      <c r="F45" s="355"/>
      <c r="G45" s="353"/>
      <c r="H45" s="356" t="s">
        <v>20</v>
      </c>
      <c r="I45" s="357">
        <v>0</v>
      </c>
      <c r="J45" s="356"/>
      <c r="K45" s="353"/>
      <c r="L45" s="356"/>
      <c r="M45" s="353" t="s">
        <v>1459</v>
      </c>
    </row>
    <row r="46" spans="1:13" ht="63">
      <c r="A46" s="3"/>
      <c r="B46" s="3"/>
      <c r="C46" s="3"/>
      <c r="D46" s="3" t="s">
        <v>2034</v>
      </c>
      <c r="E46" s="6" t="s">
        <v>1529</v>
      </c>
      <c r="F46" s="3" t="s">
        <v>2035</v>
      </c>
      <c r="G46" s="3" t="s">
        <v>1530</v>
      </c>
      <c r="H46" s="3"/>
      <c r="I46" s="65"/>
      <c r="J46" s="76" t="s">
        <v>651</v>
      </c>
      <c r="K46" s="292" t="s">
        <v>2036</v>
      </c>
      <c r="L46" s="76">
        <v>100000</v>
      </c>
      <c r="M46" s="1204" t="s">
        <v>1531</v>
      </c>
    </row>
    <row r="47" spans="1:13" ht="42">
      <c r="A47" s="409"/>
      <c r="B47" s="409"/>
      <c r="C47" s="409"/>
      <c r="D47" s="409" t="s">
        <v>3709</v>
      </c>
      <c r="E47" s="476" t="s">
        <v>1532</v>
      </c>
      <c r="F47" s="409"/>
      <c r="G47" s="409" t="s">
        <v>1533</v>
      </c>
      <c r="H47" s="978"/>
      <c r="I47" s="894"/>
      <c r="J47" s="978"/>
      <c r="K47" s="409"/>
      <c r="L47" s="591"/>
      <c r="M47" s="1186"/>
    </row>
    <row r="48" spans="1:13" ht="42">
      <c r="A48" s="409"/>
      <c r="B48" s="409"/>
      <c r="C48" s="409"/>
      <c r="D48" s="409" t="s">
        <v>3710</v>
      </c>
      <c r="E48" s="476" t="s">
        <v>1534</v>
      </c>
      <c r="F48" s="409"/>
      <c r="G48" s="409" t="s">
        <v>1535</v>
      </c>
      <c r="H48" s="1187"/>
      <c r="I48" s="894"/>
      <c r="J48" s="978"/>
      <c r="K48" s="409"/>
      <c r="L48" s="978"/>
      <c r="M48" s="1186"/>
    </row>
    <row r="49" spans="1:13" ht="42">
      <c r="A49" s="409"/>
      <c r="B49" s="409"/>
      <c r="C49" s="409"/>
      <c r="D49" s="409"/>
      <c r="E49" s="476" t="s">
        <v>3719</v>
      </c>
      <c r="F49" s="409"/>
      <c r="G49" s="409" t="s">
        <v>230</v>
      </c>
      <c r="H49" s="978"/>
      <c r="I49" s="894"/>
      <c r="J49" s="978"/>
      <c r="K49" s="409"/>
      <c r="L49" s="978"/>
      <c r="M49" s="1186"/>
    </row>
    <row r="50" spans="1:13" ht="42">
      <c r="A50" s="409"/>
      <c r="B50" s="409"/>
      <c r="C50" s="409"/>
      <c r="D50" s="409"/>
      <c r="E50" s="476" t="s">
        <v>3720</v>
      </c>
      <c r="F50" s="409"/>
      <c r="G50" s="409" t="s">
        <v>1536</v>
      </c>
      <c r="H50" s="978"/>
      <c r="I50" s="894"/>
      <c r="J50" s="978"/>
      <c r="K50" s="409"/>
      <c r="L50" s="978"/>
      <c r="M50" s="1186"/>
    </row>
    <row r="51" spans="1:13" ht="42">
      <c r="A51" s="409"/>
      <c r="B51" s="409"/>
      <c r="C51" s="409"/>
      <c r="D51" s="409"/>
      <c r="E51" s="476" t="s">
        <v>1537</v>
      </c>
      <c r="F51" s="409"/>
      <c r="G51" s="409" t="s">
        <v>815</v>
      </c>
      <c r="H51" s="978"/>
      <c r="I51" s="894"/>
      <c r="J51" s="978"/>
      <c r="K51" s="409"/>
      <c r="L51" s="978"/>
      <c r="M51" s="1186"/>
    </row>
    <row r="52" spans="1:13" ht="42">
      <c r="A52" s="409"/>
      <c r="B52" s="409"/>
      <c r="C52" s="409"/>
      <c r="D52" s="409" t="s">
        <v>3711</v>
      </c>
      <c r="E52" s="476" t="s">
        <v>1538</v>
      </c>
      <c r="F52" s="409"/>
      <c r="G52" s="409" t="s">
        <v>1535</v>
      </c>
      <c r="H52" s="978"/>
      <c r="I52" s="894"/>
      <c r="J52" s="978"/>
      <c r="K52" s="409"/>
      <c r="L52" s="978"/>
      <c r="M52" s="1186"/>
    </row>
    <row r="53" spans="1:13" ht="42">
      <c r="A53" s="409"/>
      <c r="B53" s="409"/>
      <c r="C53" s="409"/>
      <c r="D53" s="409" t="s">
        <v>3712</v>
      </c>
      <c r="E53" s="476" t="s">
        <v>1539</v>
      </c>
      <c r="F53" s="409"/>
      <c r="G53" s="409" t="s">
        <v>230</v>
      </c>
      <c r="H53" s="978"/>
      <c r="I53" s="894"/>
      <c r="J53" s="978"/>
      <c r="K53" s="409"/>
      <c r="L53" s="978"/>
      <c r="M53" s="1186"/>
    </row>
    <row r="54" spans="1:13">
      <c r="A54" s="409"/>
      <c r="B54" s="409"/>
      <c r="C54" s="409"/>
      <c r="D54" s="409"/>
      <c r="E54" s="476" t="s">
        <v>1540</v>
      </c>
      <c r="F54" s="409"/>
      <c r="G54" s="409"/>
      <c r="H54" s="978"/>
      <c r="I54" s="894"/>
      <c r="J54" s="978"/>
      <c r="K54" s="409"/>
      <c r="L54" s="978"/>
      <c r="M54" s="1186"/>
    </row>
    <row r="55" spans="1:13">
      <c r="A55" s="409"/>
      <c r="B55" s="409"/>
      <c r="C55" s="409"/>
      <c r="D55" s="409"/>
      <c r="E55" s="476" t="s">
        <v>1541</v>
      </c>
      <c r="F55" s="409"/>
      <c r="G55" s="409"/>
      <c r="H55" s="978"/>
      <c r="I55" s="894"/>
      <c r="J55" s="978"/>
      <c r="K55" s="409"/>
      <c r="L55" s="978"/>
      <c r="M55" s="1186"/>
    </row>
    <row r="56" spans="1:13" ht="63">
      <c r="A56" s="409"/>
      <c r="B56" s="409"/>
      <c r="C56" s="409"/>
      <c r="D56" s="409"/>
      <c r="E56" s="476" t="s">
        <v>3713</v>
      </c>
      <c r="F56" s="409" t="s">
        <v>1542</v>
      </c>
      <c r="G56" s="409" t="s">
        <v>1543</v>
      </c>
      <c r="H56" s="978"/>
      <c r="I56" s="894"/>
      <c r="J56" s="978"/>
      <c r="K56" s="409" t="s">
        <v>730</v>
      </c>
      <c r="L56" s="978"/>
      <c r="M56" s="1186"/>
    </row>
    <row r="57" spans="1:13">
      <c r="A57" s="409"/>
      <c r="B57" s="409"/>
      <c r="C57" s="409"/>
      <c r="D57" s="409"/>
      <c r="E57" s="1188" t="s">
        <v>511</v>
      </c>
      <c r="F57" s="409"/>
      <c r="G57" s="409"/>
      <c r="H57" s="978"/>
      <c r="I57" s="894"/>
      <c r="J57" s="978"/>
      <c r="K57" s="409"/>
      <c r="L57" s="978"/>
      <c r="M57" s="1186"/>
    </row>
    <row r="58" spans="1:13" ht="42">
      <c r="A58" s="409"/>
      <c r="B58" s="409"/>
      <c r="C58" s="409"/>
      <c r="D58" s="409"/>
      <c r="E58" s="476" t="s">
        <v>3714</v>
      </c>
      <c r="F58" s="409" t="s">
        <v>1544</v>
      </c>
      <c r="G58" s="409" t="s">
        <v>70</v>
      </c>
      <c r="H58" s="978"/>
      <c r="I58" s="894"/>
      <c r="J58" s="978"/>
      <c r="K58" s="409" t="s">
        <v>730</v>
      </c>
      <c r="L58" s="978"/>
      <c r="M58" s="1186"/>
    </row>
    <row r="59" spans="1:13" ht="42">
      <c r="A59" s="409"/>
      <c r="B59" s="409"/>
      <c r="C59" s="409"/>
      <c r="D59" s="409"/>
      <c r="E59" s="476" t="s">
        <v>3715</v>
      </c>
      <c r="F59" s="409"/>
      <c r="G59" s="409"/>
      <c r="H59" s="978"/>
      <c r="I59" s="894"/>
      <c r="J59" s="978"/>
      <c r="K59" s="409"/>
      <c r="L59" s="978"/>
      <c r="M59" s="1186"/>
    </row>
    <row r="60" spans="1:13" ht="63">
      <c r="A60" s="409"/>
      <c r="B60" s="409"/>
      <c r="C60" s="409"/>
      <c r="D60" s="409"/>
      <c r="E60" s="476" t="s">
        <v>3716</v>
      </c>
      <c r="F60" s="409"/>
      <c r="G60" s="409"/>
      <c r="H60" s="978"/>
      <c r="I60" s="894"/>
      <c r="J60" s="978"/>
      <c r="K60" s="409"/>
      <c r="L60" s="978"/>
      <c r="M60" s="1186"/>
    </row>
    <row r="61" spans="1:13" ht="42">
      <c r="A61" s="409"/>
      <c r="B61" s="409"/>
      <c r="C61" s="409"/>
      <c r="D61" s="409"/>
      <c r="E61" s="476" t="s">
        <v>3717</v>
      </c>
      <c r="F61" s="409"/>
      <c r="G61" s="409"/>
      <c r="H61" s="978"/>
      <c r="I61" s="894"/>
      <c r="J61" s="978"/>
      <c r="K61" s="409"/>
      <c r="L61" s="978"/>
      <c r="M61" s="1186"/>
    </row>
    <row r="62" spans="1:13" ht="63">
      <c r="A62" s="409"/>
      <c r="B62" s="409"/>
      <c r="C62" s="409"/>
      <c r="D62" s="409"/>
      <c r="E62" s="476" t="s">
        <v>3718</v>
      </c>
      <c r="F62" s="409"/>
      <c r="G62" s="409"/>
      <c r="H62" s="978"/>
      <c r="I62" s="894"/>
      <c r="J62" s="978"/>
      <c r="K62" s="409"/>
      <c r="L62" s="978"/>
      <c r="M62" s="1186"/>
    </row>
    <row r="63" spans="1:13">
      <c r="A63" s="409"/>
      <c r="B63" s="409"/>
      <c r="C63" s="409"/>
      <c r="D63" s="409"/>
      <c r="E63" s="476" t="s">
        <v>1545</v>
      </c>
      <c r="F63" s="409"/>
      <c r="G63" s="409"/>
      <c r="H63" s="978"/>
      <c r="I63" s="894"/>
      <c r="J63" s="978"/>
      <c r="K63" s="409"/>
      <c r="L63" s="978"/>
      <c r="M63" s="1186"/>
    </row>
    <row r="64" spans="1:13" ht="42">
      <c r="A64" s="409"/>
      <c r="B64" s="409"/>
      <c r="C64" s="409"/>
      <c r="D64" s="409"/>
      <c r="E64" s="476" t="s">
        <v>1546</v>
      </c>
      <c r="F64" s="409"/>
      <c r="G64" s="409"/>
      <c r="H64" s="978"/>
      <c r="I64" s="894"/>
      <c r="J64" s="978"/>
      <c r="K64" s="409"/>
      <c r="L64" s="978"/>
      <c r="M64" s="1186"/>
    </row>
    <row r="65" spans="1:13" s="35" customFormat="1" ht="42">
      <c r="A65" s="603"/>
      <c r="B65" s="603"/>
      <c r="C65" s="603"/>
      <c r="D65" s="603"/>
      <c r="E65" s="635" t="s">
        <v>1547</v>
      </c>
      <c r="F65" s="603"/>
      <c r="G65" s="603"/>
      <c r="H65" s="634"/>
      <c r="I65" s="1253"/>
      <c r="J65" s="634"/>
      <c r="K65" s="603"/>
      <c r="L65" s="634"/>
      <c r="M65" s="1255"/>
    </row>
    <row r="66" spans="1:13" s="61" customFormat="1" ht="84">
      <c r="A66" s="1260" t="s">
        <v>3944</v>
      </c>
      <c r="B66" s="1261" t="s">
        <v>2044</v>
      </c>
      <c r="C66" s="1261" t="s">
        <v>2046</v>
      </c>
      <c r="D66" s="1261"/>
      <c r="E66" s="1262" t="s">
        <v>6</v>
      </c>
      <c r="F66" s="1261"/>
      <c r="G66" s="1261"/>
      <c r="H66" s="1261"/>
      <c r="I66" s="1263">
        <v>12000</v>
      </c>
      <c r="J66" s="1264" t="s">
        <v>320</v>
      </c>
      <c r="K66" s="1261"/>
      <c r="L66" s="1261"/>
      <c r="M66" s="1261" t="s">
        <v>3010</v>
      </c>
    </row>
    <row r="67" spans="1:13" s="36" customFormat="1" ht="105">
      <c r="A67" s="960"/>
      <c r="B67" s="960"/>
      <c r="C67" s="960"/>
      <c r="D67" s="960" t="s">
        <v>2045</v>
      </c>
      <c r="E67" s="962" t="s">
        <v>2049</v>
      </c>
      <c r="F67" s="960" t="s">
        <v>2047</v>
      </c>
      <c r="G67" s="963" t="s">
        <v>1585</v>
      </c>
      <c r="H67" s="960" t="s">
        <v>3434</v>
      </c>
      <c r="I67" s="966">
        <v>12000</v>
      </c>
      <c r="J67" s="960"/>
      <c r="K67" s="963" t="s">
        <v>1429</v>
      </c>
      <c r="L67" s="968" t="s">
        <v>1435</v>
      </c>
      <c r="M67" s="1265" t="s">
        <v>1709</v>
      </c>
    </row>
    <row r="68" spans="1:13" s="36" customFormat="1" ht="105">
      <c r="A68" s="960"/>
      <c r="B68" s="960"/>
      <c r="C68" s="960"/>
      <c r="D68" s="962" t="s">
        <v>2048</v>
      </c>
      <c r="E68" s="965" t="s">
        <v>3435</v>
      </c>
      <c r="F68" s="960"/>
      <c r="G68" s="960"/>
      <c r="H68" s="1189"/>
      <c r="I68" s="966"/>
      <c r="J68" s="960"/>
      <c r="K68" s="1190" t="s">
        <v>3436</v>
      </c>
      <c r="L68" s="968"/>
      <c r="M68" s="960" t="s">
        <v>1788</v>
      </c>
    </row>
    <row r="69" spans="1:13" s="36" customFormat="1" ht="63">
      <c r="A69" s="1199"/>
      <c r="B69" s="1199"/>
      <c r="C69" s="1199"/>
      <c r="D69" s="1199" t="s">
        <v>2050</v>
      </c>
      <c r="E69" s="1200"/>
      <c r="F69" s="1199"/>
      <c r="G69" s="1199"/>
      <c r="H69" s="1266"/>
      <c r="I69" s="1267"/>
      <c r="J69" s="1199"/>
      <c r="K69" s="1268"/>
      <c r="L69" s="1269"/>
      <c r="M69" s="1199"/>
    </row>
    <row r="70" spans="1:13" s="37" customFormat="1">
      <c r="A70" s="1256"/>
      <c r="B70" s="1256"/>
      <c r="C70" s="1256"/>
      <c r="D70" s="1256"/>
      <c r="E70" s="1257" t="s">
        <v>11</v>
      </c>
      <c r="F70" s="1256"/>
      <c r="G70" s="1256"/>
      <c r="H70" s="1256"/>
      <c r="I70" s="1258"/>
      <c r="J70" s="1256"/>
      <c r="K70" s="1256"/>
      <c r="L70" s="1256"/>
      <c r="M70" s="1259"/>
    </row>
    <row r="71" spans="1:13" s="37" customFormat="1">
      <c r="A71" s="960"/>
      <c r="B71" s="960"/>
      <c r="C71" s="960"/>
      <c r="D71" s="960"/>
      <c r="E71" s="965" t="s">
        <v>1831</v>
      </c>
      <c r="F71" s="960" t="s">
        <v>510</v>
      </c>
      <c r="G71" s="960"/>
      <c r="H71" s="960"/>
      <c r="I71" s="1192"/>
      <c r="J71" s="960"/>
      <c r="K71" s="963"/>
      <c r="L71" s="960"/>
      <c r="M71" s="1191"/>
    </row>
    <row r="72" spans="1:13" s="37" customFormat="1" ht="42">
      <c r="A72" s="960"/>
      <c r="B72" s="960"/>
      <c r="C72" s="960"/>
      <c r="D72" s="960"/>
      <c r="E72" s="965" t="s">
        <v>1837</v>
      </c>
      <c r="F72" s="960" t="s">
        <v>1830</v>
      </c>
      <c r="G72" s="960" t="s">
        <v>1832</v>
      </c>
      <c r="H72" s="960"/>
      <c r="I72" s="1192"/>
      <c r="J72" s="960"/>
      <c r="K72" s="963" t="s">
        <v>730</v>
      </c>
      <c r="L72" s="960"/>
      <c r="M72" s="1191"/>
    </row>
    <row r="73" spans="1:13" s="37" customFormat="1" ht="42">
      <c r="A73" s="960"/>
      <c r="B73" s="960"/>
      <c r="C73" s="960"/>
      <c r="D73" s="960"/>
      <c r="E73" s="965" t="s">
        <v>1833</v>
      </c>
      <c r="F73" s="960" t="s">
        <v>510</v>
      </c>
      <c r="G73" s="960"/>
      <c r="H73" s="960"/>
      <c r="I73" s="1192"/>
      <c r="J73" s="960"/>
      <c r="K73" s="963"/>
      <c r="L73" s="960"/>
      <c r="M73" s="1191"/>
    </row>
    <row r="74" spans="1:13" s="37" customFormat="1" ht="84">
      <c r="A74" s="960"/>
      <c r="B74" s="960"/>
      <c r="C74" s="960"/>
      <c r="D74" s="960"/>
      <c r="E74" s="965" t="s">
        <v>3721</v>
      </c>
      <c r="F74" s="960" t="s">
        <v>1834</v>
      </c>
      <c r="G74" s="960" t="s">
        <v>3438</v>
      </c>
      <c r="H74" s="965"/>
      <c r="I74" s="1192"/>
      <c r="J74" s="960"/>
      <c r="K74" s="963" t="s">
        <v>1835</v>
      </c>
      <c r="L74" s="960"/>
      <c r="M74" s="1191"/>
    </row>
    <row r="75" spans="1:13" s="37" customFormat="1">
      <c r="A75" s="960"/>
      <c r="B75" s="960"/>
      <c r="C75" s="960"/>
      <c r="D75" s="960"/>
      <c r="E75" s="1193" t="s">
        <v>7</v>
      </c>
      <c r="F75" s="960"/>
      <c r="G75" s="960"/>
      <c r="H75" s="965"/>
      <c r="I75" s="1192"/>
      <c r="J75" s="960"/>
      <c r="K75" s="963"/>
      <c r="L75" s="960"/>
      <c r="M75" s="1191"/>
    </row>
    <row r="76" spans="1:13" s="37" customFormat="1" ht="42">
      <c r="A76" s="960"/>
      <c r="B76" s="960"/>
      <c r="C76" s="960"/>
      <c r="D76" s="960"/>
      <c r="E76" s="965" t="s">
        <v>1837</v>
      </c>
      <c r="F76" s="960"/>
      <c r="G76" s="960"/>
      <c r="H76" s="965"/>
      <c r="I76" s="1192"/>
      <c r="J76" s="960"/>
      <c r="K76" s="963" t="s">
        <v>1838</v>
      </c>
      <c r="L76" s="960"/>
      <c r="M76" s="1191"/>
    </row>
    <row r="77" spans="1:13" s="37" customFormat="1" ht="42">
      <c r="A77" s="960"/>
      <c r="B77" s="960"/>
      <c r="C77" s="970"/>
      <c r="D77" s="967"/>
      <c r="E77" s="965" t="s">
        <v>1833</v>
      </c>
      <c r="F77" s="967"/>
      <c r="G77" s="967"/>
      <c r="H77" s="967"/>
      <c r="I77" s="1017"/>
      <c r="J77" s="967"/>
      <c r="K77" s="963"/>
      <c r="L77" s="971"/>
      <c r="M77" s="1194"/>
    </row>
    <row r="78" spans="1:13" s="37" customFormat="1" ht="42">
      <c r="A78" s="960"/>
      <c r="B78" s="960"/>
      <c r="C78" s="971"/>
      <c r="D78" s="1195"/>
      <c r="E78" s="965" t="s">
        <v>3437</v>
      </c>
      <c r="F78" s="970"/>
      <c r="G78" s="967"/>
      <c r="H78" s="1196"/>
      <c r="I78" s="1197"/>
      <c r="J78" s="971"/>
      <c r="K78" s="963" t="s">
        <v>1835</v>
      </c>
      <c r="L78" s="971"/>
      <c r="M78" s="1198"/>
    </row>
    <row r="79" spans="1:13" s="37" customFormat="1" ht="42">
      <c r="A79" s="1199"/>
      <c r="B79" s="1199"/>
      <c r="C79" s="1199"/>
      <c r="D79" s="1199"/>
      <c r="E79" s="1200" t="s">
        <v>1836</v>
      </c>
      <c r="F79" s="1200"/>
      <c r="G79" s="1199"/>
      <c r="H79" s="1201"/>
      <c r="I79" s="1202"/>
      <c r="J79" s="1199"/>
      <c r="K79" s="1199"/>
      <c r="L79" s="1199"/>
      <c r="M79" s="1203"/>
    </row>
  </sheetData>
  <mergeCells count="12">
    <mergeCell ref="D5:M5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31496062992125984"/>
  <pageSetup paperSize="9" orientation="landscape" horizontalDpi="0" verticalDpi="0" r:id="rId1"/>
  <headerFooter>
    <oddFooter>&amp;C&amp;Aหน้าที่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39"/>
  <sheetViews>
    <sheetView view="pageLayout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7.87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 ht="23.25">
      <c r="A1" s="1518" t="s">
        <v>30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1518"/>
    </row>
    <row r="2" spans="1:13" ht="23.25">
      <c r="A2" s="1518" t="s">
        <v>1975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</row>
    <row r="3" spans="1:13">
      <c r="A3" s="1516" t="s">
        <v>50</v>
      </c>
      <c r="B3" s="151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63">
      <c r="A4" s="1517"/>
      <c r="B4" s="1517"/>
      <c r="C4" s="1521"/>
      <c r="D4" s="1517"/>
      <c r="E4" s="1521"/>
      <c r="F4" s="14" t="s">
        <v>2</v>
      </c>
      <c r="G4" s="14" t="s">
        <v>0</v>
      </c>
      <c r="H4" s="14" t="s">
        <v>1</v>
      </c>
      <c r="I4" s="2" t="s">
        <v>5</v>
      </c>
      <c r="J4" s="15" t="s">
        <v>49</v>
      </c>
      <c r="K4" s="9" t="s">
        <v>4063</v>
      </c>
      <c r="L4" s="15" t="s">
        <v>48</v>
      </c>
      <c r="M4" s="1517"/>
    </row>
    <row r="5" spans="1:13" s="10" customFormat="1" ht="135.75" customHeight="1">
      <c r="A5" s="70"/>
      <c r="B5" s="70"/>
      <c r="C5" s="71" t="s">
        <v>3001</v>
      </c>
      <c r="D5" s="1528" t="s">
        <v>2051</v>
      </c>
      <c r="E5" s="1528"/>
      <c r="F5" s="1528"/>
      <c r="G5" s="1528"/>
      <c r="H5" s="1528"/>
      <c r="I5" s="1528"/>
      <c r="J5" s="1528"/>
      <c r="K5" s="1528"/>
      <c r="L5" s="1528"/>
      <c r="M5" s="1528"/>
    </row>
    <row r="6" spans="1:13" s="21" customFormat="1" ht="84">
      <c r="A6" s="362"/>
      <c r="B6" s="362" t="s">
        <v>2056</v>
      </c>
      <c r="C6" s="363" t="s">
        <v>3001</v>
      </c>
      <c r="D6" s="364"/>
      <c r="E6" s="364"/>
      <c r="F6" s="364"/>
      <c r="G6" s="364"/>
      <c r="H6" s="364" t="s">
        <v>2057</v>
      </c>
      <c r="I6" s="365">
        <f>I7+I25+I29</f>
        <v>30000</v>
      </c>
      <c r="J6" s="364"/>
      <c r="K6" s="364"/>
      <c r="L6" s="364"/>
      <c r="M6" s="307"/>
    </row>
    <row r="7" spans="1:13" s="360" customFormat="1" ht="63">
      <c r="A7" s="1169" t="s">
        <v>3946</v>
      </c>
      <c r="B7" s="1089" t="s">
        <v>2052</v>
      </c>
      <c r="C7" s="353" t="s">
        <v>625</v>
      </c>
      <c r="D7" s="353" t="s">
        <v>626</v>
      </c>
      <c r="E7" s="355" t="s">
        <v>6</v>
      </c>
      <c r="F7" s="694"/>
      <c r="G7" s="694"/>
      <c r="H7" s="694" t="s">
        <v>954</v>
      </c>
      <c r="I7" s="1090">
        <f>SUM(I8:I23)</f>
        <v>0</v>
      </c>
      <c r="J7" s="695"/>
      <c r="K7" s="695"/>
      <c r="L7" s="407"/>
      <c r="M7" s="307" t="s">
        <v>4051</v>
      </c>
    </row>
    <row r="8" spans="1:13" s="260" customFormat="1" ht="63">
      <c r="A8" s="264"/>
      <c r="B8" s="264"/>
      <c r="C8" s="22"/>
      <c r="D8" s="22" t="s">
        <v>627</v>
      </c>
      <c r="E8" s="264" t="s">
        <v>628</v>
      </c>
      <c r="F8" s="265"/>
      <c r="G8" s="265"/>
      <c r="H8" s="264"/>
      <c r="I8" s="266"/>
      <c r="J8" s="264"/>
      <c r="K8" s="22" t="s">
        <v>632</v>
      </c>
      <c r="L8" s="264"/>
      <c r="M8" s="359" t="s">
        <v>2639</v>
      </c>
    </row>
    <row r="9" spans="1:13" s="260" customFormat="1" ht="63">
      <c r="A9" s="102"/>
      <c r="B9" s="102"/>
      <c r="C9" s="25"/>
      <c r="D9" s="25" t="s">
        <v>630</v>
      </c>
      <c r="E9" s="25" t="s">
        <v>631</v>
      </c>
      <c r="F9" s="267"/>
      <c r="G9" s="267"/>
      <c r="H9" s="25"/>
      <c r="I9" s="68"/>
      <c r="J9" s="25"/>
      <c r="K9" s="25"/>
      <c r="L9" s="102"/>
      <c r="M9" s="102"/>
    </row>
    <row r="10" spans="1:13" s="260" customFormat="1" ht="42">
      <c r="A10" s="102"/>
      <c r="B10" s="102"/>
      <c r="C10" s="25"/>
      <c r="D10" s="25"/>
      <c r="E10" s="25" t="s">
        <v>633</v>
      </c>
      <c r="F10" s="26"/>
      <c r="G10" s="267"/>
      <c r="H10" s="25"/>
      <c r="I10" s="68"/>
      <c r="J10" s="25"/>
      <c r="K10" s="25"/>
      <c r="L10" s="102"/>
      <c r="M10" s="102"/>
    </row>
    <row r="11" spans="1:13" s="260" customFormat="1" ht="42">
      <c r="A11" s="102"/>
      <c r="B11" s="102"/>
      <c r="C11" s="25"/>
      <c r="D11" s="25"/>
      <c r="E11" s="25" t="s">
        <v>4119</v>
      </c>
      <c r="F11" s="26"/>
      <c r="G11" s="267"/>
      <c r="H11" s="25"/>
      <c r="I11" s="68"/>
      <c r="J11" s="25"/>
      <c r="K11" s="25"/>
      <c r="L11" s="102"/>
      <c r="M11" s="102"/>
    </row>
    <row r="12" spans="1:13" s="260" customFormat="1" ht="42">
      <c r="A12" s="102"/>
      <c r="B12" s="102"/>
      <c r="C12" s="25"/>
      <c r="D12" s="25"/>
      <c r="E12" s="25" t="s">
        <v>634</v>
      </c>
      <c r="F12" s="26"/>
      <c r="G12" s="267"/>
      <c r="H12" s="25"/>
      <c r="I12" s="68"/>
      <c r="J12" s="25"/>
      <c r="K12" s="25"/>
      <c r="L12" s="102"/>
      <c r="M12" s="102"/>
    </row>
    <row r="13" spans="1:13" s="260" customFormat="1" ht="42">
      <c r="A13" s="102"/>
      <c r="B13" s="102"/>
      <c r="C13" s="25"/>
      <c r="D13" s="25"/>
      <c r="E13" s="25" t="s">
        <v>635</v>
      </c>
      <c r="F13" s="26"/>
      <c r="G13" s="267"/>
      <c r="H13" s="25"/>
      <c r="I13" s="268"/>
      <c r="J13" s="25"/>
      <c r="K13" s="25"/>
      <c r="L13" s="102"/>
      <c r="M13" s="102"/>
    </row>
    <row r="14" spans="1:13" s="260" customFormat="1" ht="42">
      <c r="A14" s="102"/>
      <c r="B14" s="102"/>
      <c r="C14" s="25"/>
      <c r="D14" s="25"/>
      <c r="E14" s="25" t="s">
        <v>636</v>
      </c>
      <c r="F14" s="26"/>
      <c r="G14" s="267"/>
      <c r="H14" s="25"/>
      <c r="I14" s="68"/>
      <c r="J14" s="25"/>
      <c r="K14" s="25"/>
      <c r="L14" s="102"/>
      <c r="M14" s="102"/>
    </row>
    <row r="15" spans="1:13" s="260" customFormat="1" ht="42">
      <c r="A15" s="25"/>
      <c r="B15" s="25"/>
      <c r="C15" s="25"/>
      <c r="D15" s="25"/>
      <c r="E15" s="25" t="s">
        <v>637</v>
      </c>
      <c r="F15" s="26"/>
      <c r="G15" s="26"/>
      <c r="H15" s="25"/>
      <c r="I15" s="68"/>
      <c r="J15" s="25"/>
      <c r="K15" s="25"/>
      <c r="L15" s="25"/>
      <c r="M15" s="25"/>
    </row>
    <row r="16" spans="1:13" s="260" customFormat="1">
      <c r="A16" s="25"/>
      <c r="B16" s="25"/>
      <c r="C16" s="25"/>
      <c r="D16" s="25"/>
      <c r="E16" s="88" t="s">
        <v>580</v>
      </c>
      <c r="F16" s="26"/>
      <c r="G16" s="26"/>
      <c r="H16" s="102"/>
      <c r="I16" s="68"/>
      <c r="J16" s="25"/>
      <c r="K16" s="25"/>
      <c r="L16" s="25"/>
      <c r="M16" s="25"/>
    </row>
    <row r="17" spans="1:13" s="260" customFormat="1" ht="42">
      <c r="A17" s="25"/>
      <c r="B17" s="25"/>
      <c r="C17" s="25"/>
      <c r="D17" s="25"/>
      <c r="E17" s="25" t="s">
        <v>4120</v>
      </c>
      <c r="F17" s="26"/>
      <c r="G17" s="26"/>
      <c r="H17" s="25"/>
      <c r="I17" s="68"/>
      <c r="J17" s="25"/>
      <c r="K17" s="25"/>
      <c r="L17" s="25"/>
      <c r="M17" s="25"/>
    </row>
    <row r="18" spans="1:13" s="260" customFormat="1" ht="42">
      <c r="A18" s="25"/>
      <c r="B18" s="25"/>
      <c r="C18" s="25"/>
      <c r="D18" s="25"/>
      <c r="E18" s="25" t="s">
        <v>638</v>
      </c>
      <c r="F18" s="26"/>
      <c r="G18" s="26"/>
      <c r="H18" s="25"/>
      <c r="I18" s="68"/>
      <c r="J18" s="25"/>
      <c r="K18" s="25"/>
      <c r="L18" s="25"/>
      <c r="M18" s="25"/>
    </row>
    <row r="19" spans="1:13" s="260" customFormat="1">
      <c r="A19" s="25"/>
      <c r="B19" s="25"/>
      <c r="C19" s="25"/>
      <c r="D19" s="25"/>
      <c r="E19" s="25" t="s">
        <v>639</v>
      </c>
      <c r="F19" s="26" t="s">
        <v>592</v>
      </c>
      <c r="G19" s="26"/>
      <c r="H19" s="25"/>
      <c r="I19" s="68"/>
      <c r="J19" s="25"/>
      <c r="K19" s="25"/>
      <c r="L19" s="25"/>
      <c r="M19" s="25"/>
    </row>
    <row r="20" spans="1:13" s="260" customFormat="1">
      <c r="A20" s="25"/>
      <c r="B20" s="25"/>
      <c r="C20" s="25"/>
      <c r="D20" s="25"/>
      <c r="E20" s="88" t="s">
        <v>2053</v>
      </c>
      <c r="F20" s="26"/>
      <c r="G20" s="26"/>
      <c r="H20" s="25"/>
      <c r="I20" s="68"/>
      <c r="J20" s="25"/>
      <c r="K20" s="25"/>
      <c r="L20" s="25"/>
      <c r="M20" s="25"/>
    </row>
    <row r="21" spans="1:13" s="260" customFormat="1" ht="63">
      <c r="A21" s="25"/>
      <c r="B21" s="25"/>
      <c r="C21" s="25"/>
      <c r="D21" s="25"/>
      <c r="E21" s="25" t="s">
        <v>640</v>
      </c>
      <c r="F21" s="26"/>
      <c r="G21" s="26"/>
      <c r="H21" s="25"/>
      <c r="I21" s="68"/>
      <c r="J21" s="25"/>
      <c r="K21" s="25"/>
      <c r="L21" s="25"/>
      <c r="M21" s="25"/>
    </row>
    <row r="22" spans="1:13" s="260" customFormat="1" ht="42">
      <c r="A22" s="25"/>
      <c r="B22" s="25"/>
      <c r="C22" s="25"/>
      <c r="D22" s="25"/>
      <c r="E22" s="25" t="s">
        <v>641</v>
      </c>
      <c r="F22" s="26"/>
      <c r="G22" s="26"/>
      <c r="H22" s="25"/>
      <c r="I22" s="68"/>
      <c r="J22" s="25"/>
      <c r="K22" s="25"/>
      <c r="L22" s="25"/>
      <c r="M22" s="25"/>
    </row>
    <row r="23" spans="1:13" s="260" customFormat="1" ht="42">
      <c r="A23" s="25"/>
      <c r="B23" s="25"/>
      <c r="C23" s="25"/>
      <c r="D23" s="25"/>
      <c r="E23" s="25" t="s">
        <v>642</v>
      </c>
      <c r="F23" s="26"/>
      <c r="G23" s="26"/>
      <c r="H23" s="25"/>
      <c r="I23" s="68"/>
      <c r="J23" s="25"/>
      <c r="K23" s="25"/>
      <c r="L23" s="25"/>
      <c r="M23" s="25"/>
    </row>
    <row r="24" spans="1:13" s="260" customFormat="1" ht="42">
      <c r="A24" s="87"/>
      <c r="B24" s="87"/>
      <c r="C24" s="87"/>
      <c r="D24" s="87"/>
      <c r="E24" s="87" t="s">
        <v>643</v>
      </c>
      <c r="F24" s="97"/>
      <c r="G24" s="97"/>
      <c r="H24" s="87"/>
      <c r="I24" s="269"/>
      <c r="J24" s="87"/>
      <c r="K24" s="87"/>
      <c r="L24" s="87"/>
      <c r="M24" s="87"/>
    </row>
    <row r="25" spans="1:13" s="366" customFormat="1" ht="63">
      <c r="A25" s="1169" t="s">
        <v>3946</v>
      </c>
      <c r="B25" s="367" t="s">
        <v>2054</v>
      </c>
      <c r="C25" s="368" t="s">
        <v>644</v>
      </c>
      <c r="D25" s="368"/>
      <c r="E25" s="368"/>
      <c r="F25" s="368"/>
      <c r="G25" s="368"/>
      <c r="H25" s="369"/>
      <c r="I25" s="370">
        <f>SUM(I26:I28)</f>
        <v>30000</v>
      </c>
      <c r="J25" s="371" t="s">
        <v>320</v>
      </c>
      <c r="K25" s="372"/>
      <c r="L25" s="367">
        <v>380000</v>
      </c>
      <c r="M25" s="307" t="s">
        <v>4051</v>
      </c>
    </row>
    <row r="26" spans="1:13" s="11" customFormat="1" ht="63">
      <c r="A26" s="74" t="s">
        <v>599</v>
      </c>
      <c r="B26" s="74"/>
      <c r="C26" s="270"/>
      <c r="D26" s="270" t="s">
        <v>646</v>
      </c>
      <c r="E26" s="271" t="s">
        <v>585</v>
      </c>
      <c r="F26" s="74"/>
      <c r="G26" s="74"/>
      <c r="H26" s="270"/>
      <c r="I26" s="272"/>
      <c r="J26" s="273"/>
      <c r="K26" s="274"/>
      <c r="L26" s="275"/>
      <c r="M26" s="1118" t="s">
        <v>645</v>
      </c>
    </row>
    <row r="27" spans="1:13" s="11" customFormat="1" ht="42">
      <c r="A27" s="75"/>
      <c r="B27" s="75"/>
      <c r="C27" s="276"/>
      <c r="D27" s="276" t="s">
        <v>647</v>
      </c>
      <c r="E27" s="276" t="s">
        <v>648</v>
      </c>
      <c r="F27" s="75" t="s">
        <v>3542</v>
      </c>
      <c r="G27" s="75" t="s">
        <v>533</v>
      </c>
      <c r="H27" s="75" t="s">
        <v>3543</v>
      </c>
      <c r="I27" s="277">
        <v>6000</v>
      </c>
      <c r="J27" s="278"/>
      <c r="K27" s="279">
        <v>21490</v>
      </c>
      <c r="L27" s="280"/>
      <c r="M27" s="276"/>
    </row>
    <row r="28" spans="1:13" s="11" customFormat="1" ht="42">
      <c r="A28" s="75"/>
      <c r="B28" s="75"/>
      <c r="C28" s="276"/>
      <c r="D28" s="276"/>
      <c r="E28" s="11" t="s">
        <v>2055</v>
      </c>
      <c r="F28" s="75"/>
      <c r="G28" s="75" t="s">
        <v>394</v>
      </c>
      <c r="H28" s="281" t="s">
        <v>649</v>
      </c>
      <c r="I28" s="282">
        <v>24000</v>
      </c>
      <c r="J28" s="278"/>
      <c r="K28" s="283" t="s">
        <v>650</v>
      </c>
      <c r="L28" s="283"/>
      <c r="M28" s="276"/>
    </row>
    <row r="29" spans="1:13" s="11" customFormat="1" ht="84">
      <c r="A29" s="1169" t="s">
        <v>3947</v>
      </c>
      <c r="B29" s="373" t="s">
        <v>3991</v>
      </c>
      <c r="C29" s="367" t="s">
        <v>2238</v>
      </c>
      <c r="D29" s="367"/>
      <c r="E29" s="367"/>
      <c r="F29" s="367"/>
      <c r="G29" s="367"/>
      <c r="H29" s="369" t="s">
        <v>20</v>
      </c>
      <c r="I29" s="374">
        <f>SUM(I30:I39)</f>
        <v>0</v>
      </c>
      <c r="J29" s="376" t="s">
        <v>3421</v>
      </c>
      <c r="K29" s="375"/>
      <c r="L29" s="367"/>
      <c r="M29" s="353" t="s">
        <v>2320</v>
      </c>
    </row>
    <row r="30" spans="1:13" ht="105">
      <c r="A30" s="6"/>
      <c r="B30" s="6"/>
      <c r="C30" s="3"/>
      <c r="D30" s="3" t="s">
        <v>2240</v>
      </c>
      <c r="E30" s="5" t="s">
        <v>6</v>
      </c>
      <c r="F30" s="3" t="s">
        <v>2241</v>
      </c>
      <c r="G30" s="3" t="s">
        <v>2242</v>
      </c>
      <c r="H30" s="76"/>
      <c r="I30" s="76"/>
      <c r="J30" s="77"/>
      <c r="K30" s="77"/>
      <c r="L30" s="77"/>
      <c r="M30" s="3" t="s">
        <v>2239</v>
      </c>
    </row>
    <row r="31" spans="1:13" ht="84">
      <c r="A31" s="155"/>
      <c r="B31" s="155"/>
      <c r="C31" s="152"/>
      <c r="D31" s="152"/>
      <c r="E31" s="230" t="s">
        <v>2243</v>
      </c>
      <c r="F31" s="152"/>
      <c r="G31" s="152"/>
      <c r="H31" s="159"/>
      <c r="I31" s="159"/>
      <c r="J31" s="152"/>
      <c r="K31" s="159" t="s">
        <v>2223</v>
      </c>
      <c r="L31" s="159"/>
      <c r="M31" s="152" t="s">
        <v>2224</v>
      </c>
    </row>
    <row r="32" spans="1:13" ht="231">
      <c r="A32" s="155"/>
      <c r="B32" s="155"/>
      <c r="C32" s="152"/>
      <c r="D32" s="152"/>
      <c r="E32" s="293" t="s">
        <v>4122</v>
      </c>
      <c r="F32" s="152"/>
      <c r="G32" s="159"/>
      <c r="H32" s="152"/>
      <c r="I32" s="156"/>
      <c r="J32" s="152"/>
      <c r="K32" s="159"/>
      <c r="L32" s="159"/>
      <c r="M32" s="152" t="s">
        <v>3305</v>
      </c>
    </row>
    <row r="33" spans="1:13" ht="84">
      <c r="A33" s="152"/>
      <c r="B33" s="152"/>
      <c r="C33" s="152"/>
      <c r="D33" s="152"/>
      <c r="E33" s="293" t="s">
        <v>4121</v>
      </c>
      <c r="F33" s="152"/>
      <c r="G33" s="152"/>
      <c r="H33" s="152"/>
      <c r="I33" s="231"/>
      <c r="J33" s="152"/>
      <c r="K33" s="159"/>
      <c r="L33" s="159"/>
      <c r="M33" s="152"/>
    </row>
    <row r="34" spans="1:13">
      <c r="A34" s="152"/>
      <c r="B34" s="152"/>
      <c r="C34" s="152"/>
      <c r="D34" s="152"/>
      <c r="E34" s="155" t="s">
        <v>2225</v>
      </c>
      <c r="F34" s="152"/>
      <c r="G34" s="152"/>
      <c r="H34" s="152"/>
      <c r="I34" s="231"/>
      <c r="J34" s="152"/>
      <c r="K34" s="159"/>
      <c r="L34" s="159"/>
      <c r="M34" s="152"/>
    </row>
    <row r="35" spans="1:13" ht="63">
      <c r="A35" s="152"/>
      <c r="B35" s="152"/>
      <c r="C35" s="152"/>
      <c r="D35" s="152"/>
      <c r="E35" s="293" t="s">
        <v>4125</v>
      </c>
      <c r="F35" s="152"/>
      <c r="G35" s="152"/>
      <c r="H35" s="152"/>
      <c r="I35" s="231"/>
      <c r="J35" s="152"/>
      <c r="K35" s="159"/>
      <c r="L35" s="159"/>
      <c r="M35" s="152"/>
    </row>
    <row r="36" spans="1:13" ht="42">
      <c r="A36" s="152"/>
      <c r="B36" s="152"/>
      <c r="C36" s="152"/>
      <c r="D36" s="152"/>
      <c r="E36" s="232" t="s">
        <v>2226</v>
      </c>
      <c r="F36" s="152"/>
      <c r="G36" s="152"/>
      <c r="H36" s="152"/>
      <c r="I36" s="231"/>
      <c r="J36" s="152"/>
      <c r="K36" s="159"/>
      <c r="L36" s="159"/>
      <c r="M36" s="152"/>
    </row>
    <row r="37" spans="1:13" ht="84">
      <c r="A37" s="152"/>
      <c r="B37" s="152"/>
      <c r="C37" s="152"/>
      <c r="D37" s="152"/>
      <c r="E37" s="293" t="s">
        <v>4123</v>
      </c>
      <c r="F37" s="152"/>
      <c r="G37" s="152"/>
      <c r="H37" s="152"/>
      <c r="I37" s="231"/>
      <c r="J37" s="152"/>
      <c r="K37" s="159"/>
      <c r="L37" s="159"/>
      <c r="M37" s="152"/>
    </row>
    <row r="38" spans="1:13" ht="63">
      <c r="A38" s="152"/>
      <c r="B38" s="152"/>
      <c r="C38" s="152"/>
      <c r="D38" s="152"/>
      <c r="E38" s="293" t="s">
        <v>4124</v>
      </c>
      <c r="F38" s="152"/>
      <c r="G38" s="152"/>
      <c r="H38" s="152"/>
      <c r="I38" s="231"/>
      <c r="J38" s="152"/>
      <c r="K38" s="159"/>
      <c r="L38" s="159"/>
      <c r="M38" s="152"/>
    </row>
    <row r="39" spans="1:13" ht="147">
      <c r="A39" s="164"/>
      <c r="B39" s="164"/>
      <c r="C39" s="164"/>
      <c r="D39" s="164"/>
      <c r="E39" s="168" t="s">
        <v>4126</v>
      </c>
      <c r="F39" s="164"/>
      <c r="G39" s="164"/>
      <c r="H39" s="164"/>
      <c r="I39" s="233"/>
      <c r="J39" s="164"/>
      <c r="K39" s="169"/>
      <c r="L39" s="169"/>
      <c r="M39" s="164"/>
    </row>
  </sheetData>
  <mergeCells count="12">
    <mergeCell ref="D5:M5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4"/>
  <pageSetup paperSize="9" orientation="landscape" horizontalDpi="0" verticalDpi="0" r:id="rId1"/>
  <headerFooter>
    <oddFooter>&amp;C&amp;A  หน้าที่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M201"/>
  <sheetViews>
    <sheetView showWhiteSpace="0" view="pageBreakPreview" zoomScale="60" workbookViewId="0">
      <selection sqref="A1:M2"/>
    </sheetView>
  </sheetViews>
  <sheetFormatPr defaultColWidth="9" defaultRowHeight="21"/>
  <cols>
    <col min="1" max="1" width="5.875" style="1" customWidth="1"/>
    <col min="2" max="2" width="6.875" style="1" customWidth="1"/>
    <col min="3" max="3" width="18.375" style="1" customWidth="1"/>
    <col min="4" max="4" width="15.375" style="1" customWidth="1"/>
    <col min="5" max="5" width="18.625" style="1" customWidth="1"/>
    <col min="6" max="6" width="10.25" style="1" customWidth="1"/>
    <col min="7" max="7" width="8.25" style="1" customWidth="1"/>
    <col min="8" max="8" width="14.25" style="1" customWidth="1"/>
    <col min="9" max="9" width="8.5" style="1" customWidth="1"/>
    <col min="10" max="10" width="7.125" style="1" customWidth="1"/>
    <col min="11" max="11" width="7.5" style="1" customWidth="1"/>
    <col min="12" max="12" width="7.875" style="1" customWidth="1"/>
    <col min="13" max="13" width="6.875" style="1" customWidth="1"/>
    <col min="14" max="16384" width="9" style="1"/>
  </cols>
  <sheetData>
    <row r="1" spans="1:13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3">
      <c r="A2" s="1530" t="s">
        <v>1976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>
      <c r="A3" s="1531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ht="42">
      <c r="A4" s="1532"/>
      <c r="B4" s="1520"/>
      <c r="C4" s="1521"/>
      <c r="D4" s="1517"/>
      <c r="E4" s="1521"/>
      <c r="F4" s="290" t="s">
        <v>2</v>
      </c>
      <c r="G4" s="290" t="s">
        <v>0</v>
      </c>
      <c r="H4" s="290" t="s">
        <v>1</v>
      </c>
      <c r="I4" s="2" t="s">
        <v>5</v>
      </c>
      <c r="J4" s="291" t="s">
        <v>49</v>
      </c>
      <c r="K4" s="9" t="s">
        <v>4063</v>
      </c>
      <c r="L4" s="291" t="s">
        <v>48</v>
      </c>
      <c r="M4" s="1517"/>
    </row>
    <row r="5" spans="1:13" ht="135.75" customHeight="1">
      <c r="A5" s="96"/>
      <c r="B5" s="377"/>
      <c r="C5" s="1529" t="s">
        <v>4127</v>
      </c>
      <c r="D5" s="1529"/>
      <c r="E5" s="1529"/>
      <c r="F5" s="1529"/>
      <c r="G5" s="1529"/>
      <c r="H5" s="1529"/>
      <c r="I5" s="1529"/>
      <c r="J5" s="1529"/>
      <c r="K5" s="1529"/>
      <c r="L5" s="1529"/>
      <c r="M5" s="290"/>
    </row>
    <row r="6" spans="1:13" ht="66">
      <c r="A6" s="113"/>
      <c r="B6" s="113" t="s">
        <v>2260</v>
      </c>
      <c r="C6" s="113" t="s">
        <v>2261</v>
      </c>
      <c r="D6" s="113"/>
      <c r="E6" s="113"/>
      <c r="F6" s="113"/>
      <c r="G6" s="113"/>
      <c r="H6" s="126" t="s">
        <v>2262</v>
      </c>
      <c r="I6" s="115">
        <f>I7+I30+I53+I77+I163+I191</f>
        <v>137800</v>
      </c>
      <c r="J6" s="441" t="s">
        <v>3740</v>
      </c>
      <c r="K6" s="116"/>
      <c r="L6" s="116"/>
      <c r="M6" s="140"/>
    </row>
    <row r="7" spans="1:13" ht="105">
      <c r="A7" s="378" t="s">
        <v>3948</v>
      </c>
      <c r="B7" s="378" t="s">
        <v>2244</v>
      </c>
      <c r="C7" s="378" t="s">
        <v>2246</v>
      </c>
      <c r="D7" s="378" t="s">
        <v>2247</v>
      </c>
      <c r="E7" s="379" t="s">
        <v>2306</v>
      </c>
      <c r="F7" s="378" t="s">
        <v>2249</v>
      </c>
      <c r="G7" s="378" t="s">
        <v>560</v>
      </c>
      <c r="H7" s="378" t="s">
        <v>20</v>
      </c>
      <c r="I7" s="380">
        <v>0</v>
      </c>
      <c r="J7" s="381"/>
      <c r="K7" s="381"/>
      <c r="L7" s="380"/>
      <c r="M7" s="382" t="s">
        <v>1459</v>
      </c>
    </row>
    <row r="8" spans="1:13" ht="84">
      <c r="A8" s="23"/>
      <c r="B8" s="23"/>
      <c r="C8" s="23"/>
      <c r="D8" s="23" t="s">
        <v>2248</v>
      </c>
      <c r="E8" s="23" t="s">
        <v>2250</v>
      </c>
      <c r="F8" s="23"/>
      <c r="G8" s="23"/>
      <c r="H8" s="32" t="s">
        <v>3723</v>
      </c>
      <c r="I8" s="80"/>
      <c r="J8" s="28" t="s">
        <v>651</v>
      </c>
      <c r="K8" s="28" t="s">
        <v>2263</v>
      </c>
      <c r="L8" s="80">
        <v>30000</v>
      </c>
      <c r="M8" s="148" t="s">
        <v>1531</v>
      </c>
    </row>
    <row r="9" spans="1:13" ht="84">
      <c r="A9" s="23"/>
      <c r="B9" s="23"/>
      <c r="C9" s="23"/>
      <c r="D9" s="23"/>
      <c r="E9" s="23" t="s">
        <v>2251</v>
      </c>
      <c r="F9" s="23"/>
      <c r="G9" s="23"/>
      <c r="H9" s="23"/>
      <c r="I9" s="28"/>
      <c r="J9" s="23"/>
      <c r="K9" s="23"/>
      <c r="L9" s="23"/>
      <c r="M9" s="23"/>
    </row>
    <row r="10" spans="1:13" ht="63">
      <c r="A10" s="23"/>
      <c r="B10" s="23"/>
      <c r="C10" s="23"/>
      <c r="D10" s="23"/>
      <c r="E10" s="23" t="s">
        <v>2252</v>
      </c>
      <c r="F10" s="23"/>
      <c r="G10" s="23"/>
      <c r="H10" s="23"/>
      <c r="I10" s="28"/>
      <c r="J10" s="23"/>
      <c r="K10" s="23"/>
      <c r="L10" s="23"/>
      <c r="M10" s="23"/>
    </row>
    <row r="11" spans="1:13" ht="42">
      <c r="A11" s="23"/>
      <c r="B11" s="23"/>
      <c r="C11" s="23"/>
      <c r="D11" s="23"/>
      <c r="E11" s="23" t="s">
        <v>1548</v>
      </c>
      <c r="F11" s="23"/>
      <c r="G11" s="23"/>
      <c r="H11" s="23"/>
      <c r="I11" s="28"/>
      <c r="J11" s="23"/>
      <c r="K11" s="23"/>
      <c r="L11" s="23"/>
      <c r="M11" s="23"/>
    </row>
    <row r="12" spans="1:13">
      <c r="A12" s="23"/>
      <c r="B12" s="23"/>
      <c r="C12" s="23"/>
      <c r="D12" s="23"/>
      <c r="E12" s="23" t="s">
        <v>1549</v>
      </c>
      <c r="F12" s="23"/>
      <c r="G12" s="23"/>
      <c r="H12" s="23"/>
      <c r="I12" s="28"/>
      <c r="J12" s="23"/>
      <c r="K12" s="23"/>
      <c r="L12" s="23"/>
      <c r="M12" s="23"/>
    </row>
    <row r="13" spans="1:13" ht="126">
      <c r="A13" s="23"/>
      <c r="B13" s="23"/>
      <c r="C13" s="23"/>
      <c r="D13" s="23"/>
      <c r="E13" s="23" t="s">
        <v>3722</v>
      </c>
      <c r="F13" s="23"/>
      <c r="G13" s="23"/>
      <c r="H13" s="23"/>
      <c r="I13" s="28"/>
      <c r="J13" s="23"/>
      <c r="K13" s="23"/>
      <c r="L13" s="23"/>
      <c r="M13" s="23" t="s">
        <v>1550</v>
      </c>
    </row>
    <row r="14" spans="1:13" ht="84">
      <c r="A14" s="23"/>
      <c r="B14" s="23"/>
      <c r="C14" s="23"/>
      <c r="D14" s="23"/>
      <c r="E14" s="23" t="s">
        <v>2253</v>
      </c>
      <c r="F14" s="23"/>
      <c r="G14" s="23"/>
      <c r="H14" s="23"/>
      <c r="I14" s="28"/>
      <c r="J14" s="23"/>
      <c r="K14" s="23"/>
      <c r="L14" s="23"/>
      <c r="M14" s="23" t="s">
        <v>1531</v>
      </c>
    </row>
    <row r="15" spans="1:13" ht="63">
      <c r="A15" s="23"/>
      <c r="B15" s="23"/>
      <c r="C15" s="23"/>
      <c r="D15" s="23"/>
      <c r="E15" s="23" t="s">
        <v>2254</v>
      </c>
      <c r="F15" s="23"/>
      <c r="G15" s="23"/>
      <c r="H15" s="23"/>
      <c r="I15" s="80"/>
      <c r="J15" s="23"/>
      <c r="K15" s="23" t="s">
        <v>1551</v>
      </c>
      <c r="L15" s="29"/>
      <c r="M15" s="23"/>
    </row>
    <row r="16" spans="1:13">
      <c r="A16" s="23"/>
      <c r="B16" s="23"/>
      <c r="C16" s="23"/>
      <c r="D16" s="23"/>
      <c r="E16" s="27" t="s">
        <v>1552</v>
      </c>
      <c r="F16" s="23"/>
      <c r="G16" s="23"/>
      <c r="H16" s="23"/>
      <c r="I16" s="28"/>
      <c r="J16" s="23"/>
      <c r="K16" s="23"/>
      <c r="L16" s="23"/>
      <c r="M16" s="23"/>
    </row>
    <row r="17" spans="1:13" ht="63">
      <c r="A17" s="23"/>
      <c r="B17" s="23"/>
      <c r="C17" s="23"/>
      <c r="D17" s="23"/>
      <c r="E17" s="23" t="s">
        <v>2255</v>
      </c>
      <c r="F17" s="23" t="s">
        <v>1136</v>
      </c>
      <c r="G17" s="23" t="s">
        <v>560</v>
      </c>
      <c r="H17" s="23" t="s">
        <v>1062</v>
      </c>
      <c r="I17" s="28"/>
      <c r="J17" s="23"/>
      <c r="K17" s="23" t="s">
        <v>730</v>
      </c>
      <c r="L17" s="23"/>
      <c r="M17" s="23"/>
    </row>
    <row r="18" spans="1:13" ht="63">
      <c r="A18" s="23"/>
      <c r="B18" s="23"/>
      <c r="C18" s="23"/>
      <c r="D18" s="23"/>
      <c r="E18" s="23" t="s">
        <v>2256</v>
      </c>
      <c r="F18" s="23"/>
      <c r="G18" s="23"/>
      <c r="H18" s="23"/>
      <c r="I18" s="28"/>
      <c r="J18" s="23"/>
      <c r="K18" s="81"/>
      <c r="L18" s="23"/>
      <c r="M18" s="23"/>
    </row>
    <row r="19" spans="1:13" ht="42">
      <c r="A19" s="23"/>
      <c r="B19" s="23"/>
      <c r="C19" s="23"/>
      <c r="D19" s="23"/>
      <c r="E19" s="23" t="s">
        <v>1553</v>
      </c>
      <c r="F19" s="23"/>
      <c r="G19" s="23"/>
      <c r="H19" s="23"/>
      <c r="I19" s="28"/>
      <c r="J19" s="23"/>
      <c r="K19" s="23"/>
      <c r="L19" s="23"/>
      <c r="M19" s="23"/>
    </row>
    <row r="20" spans="1:13" ht="42">
      <c r="A20" s="23"/>
      <c r="B20" s="23"/>
      <c r="C20" s="23"/>
      <c r="D20" s="23"/>
      <c r="E20" s="23" t="s">
        <v>1554</v>
      </c>
      <c r="F20" s="23"/>
      <c r="G20" s="23"/>
      <c r="H20" s="23"/>
      <c r="I20" s="28"/>
      <c r="J20" s="23"/>
      <c r="K20" s="23"/>
      <c r="L20" s="23"/>
      <c r="M20" s="23"/>
    </row>
    <row r="21" spans="1:13" ht="42">
      <c r="A21" s="23"/>
      <c r="B21" s="23"/>
      <c r="C21" s="23"/>
      <c r="D21" s="23"/>
      <c r="E21" s="23" t="s">
        <v>2257</v>
      </c>
      <c r="F21" s="23"/>
      <c r="G21" s="23"/>
      <c r="H21" s="23"/>
      <c r="I21" s="28"/>
      <c r="J21" s="23"/>
      <c r="K21" s="23"/>
      <c r="L21" s="23"/>
      <c r="M21" s="23"/>
    </row>
    <row r="22" spans="1:13" ht="63">
      <c r="A22" s="23"/>
      <c r="B22" s="23"/>
      <c r="C22" s="23"/>
      <c r="D22" s="23"/>
      <c r="E22" s="23" t="s">
        <v>2258</v>
      </c>
      <c r="F22" s="23"/>
      <c r="G22" s="23"/>
      <c r="H22" s="23"/>
      <c r="I22" s="28"/>
      <c r="J22" s="23"/>
      <c r="K22" s="23"/>
      <c r="L22" s="23"/>
      <c r="M22" s="23"/>
    </row>
    <row r="23" spans="1:13" ht="42">
      <c r="A23" s="23"/>
      <c r="B23" s="23"/>
      <c r="C23" s="23"/>
      <c r="D23" s="23"/>
      <c r="E23" s="23" t="s">
        <v>1555</v>
      </c>
      <c r="F23" s="23"/>
      <c r="G23" s="23"/>
      <c r="H23" s="23"/>
      <c r="I23" s="28"/>
      <c r="J23" s="23"/>
      <c r="K23" s="23"/>
      <c r="L23" s="23"/>
      <c r="M23" s="23"/>
    </row>
    <row r="24" spans="1:13" ht="42">
      <c r="A24" s="23"/>
      <c r="B24" s="23"/>
      <c r="C24" s="23"/>
      <c r="D24" s="23"/>
      <c r="E24" s="23" t="s">
        <v>1556</v>
      </c>
      <c r="F24" s="23"/>
      <c r="G24" s="23"/>
      <c r="H24" s="23"/>
      <c r="I24" s="28"/>
      <c r="J24" s="23"/>
      <c r="K24" s="23"/>
      <c r="L24" s="23"/>
      <c r="M24" s="23"/>
    </row>
    <row r="25" spans="1:13" ht="63">
      <c r="A25" s="23"/>
      <c r="B25" s="23"/>
      <c r="C25" s="23"/>
      <c r="D25" s="23"/>
      <c r="E25" s="23" t="s">
        <v>2259</v>
      </c>
      <c r="F25" s="23"/>
      <c r="G25" s="23"/>
      <c r="H25" s="23"/>
      <c r="I25" s="28"/>
      <c r="J25" s="23"/>
      <c r="K25" s="23"/>
      <c r="L25" s="23"/>
      <c r="M25" s="23"/>
    </row>
    <row r="26" spans="1:13" ht="42">
      <c r="A26" s="23"/>
      <c r="B26" s="23"/>
      <c r="C26" s="23"/>
      <c r="D26" s="23"/>
      <c r="E26" s="23" t="s">
        <v>1557</v>
      </c>
      <c r="F26" s="23"/>
      <c r="G26" s="23"/>
      <c r="H26" s="23"/>
      <c r="I26" s="28"/>
      <c r="J26" s="23"/>
      <c r="K26" s="23"/>
      <c r="L26" s="23"/>
      <c r="M26" s="23"/>
    </row>
    <row r="27" spans="1:13" ht="42">
      <c r="A27" s="23"/>
      <c r="B27" s="23"/>
      <c r="C27" s="23"/>
      <c r="D27" s="23"/>
      <c r="E27" s="23" t="s">
        <v>1558</v>
      </c>
      <c r="F27" s="23"/>
      <c r="G27" s="23"/>
      <c r="H27" s="23"/>
      <c r="I27" s="28"/>
      <c r="J27" s="23"/>
      <c r="K27" s="23"/>
      <c r="L27" s="23"/>
      <c r="M27" s="23"/>
    </row>
    <row r="28" spans="1:13" ht="42">
      <c r="A28" s="23"/>
      <c r="B28" s="23"/>
      <c r="C28" s="23"/>
      <c r="D28" s="23"/>
      <c r="E28" s="23" t="s">
        <v>1559</v>
      </c>
      <c r="F28" s="23"/>
      <c r="G28" s="23"/>
      <c r="H28" s="23"/>
      <c r="I28" s="28"/>
      <c r="J28" s="23"/>
      <c r="K28" s="23"/>
      <c r="L28" s="23"/>
      <c r="M28" s="442"/>
    </row>
    <row r="29" spans="1:13">
      <c r="A29" s="33"/>
      <c r="B29" s="33"/>
      <c r="C29" s="33"/>
      <c r="D29" s="33"/>
      <c r="E29" s="33" t="s">
        <v>1560</v>
      </c>
      <c r="F29" s="33"/>
      <c r="G29" s="33"/>
      <c r="H29" s="33"/>
      <c r="I29" s="34"/>
      <c r="J29" s="33"/>
      <c r="K29" s="33"/>
      <c r="L29" s="33"/>
      <c r="M29" s="443"/>
    </row>
    <row r="30" spans="1:13" ht="84">
      <c r="A30" s="378" t="s">
        <v>3948</v>
      </c>
      <c r="B30" s="388" t="s">
        <v>2264</v>
      </c>
      <c r="C30" s="388" t="s">
        <v>2265</v>
      </c>
      <c r="D30" s="388" t="s">
        <v>2266</v>
      </c>
      <c r="E30" s="389" t="s">
        <v>6</v>
      </c>
      <c r="F30" s="388"/>
      <c r="G30" s="388"/>
      <c r="H30" s="388" t="s">
        <v>954</v>
      </c>
      <c r="I30" s="390">
        <v>0</v>
      </c>
      <c r="J30" s="356"/>
      <c r="K30" s="388"/>
      <c r="L30" s="388"/>
      <c r="M30" s="388" t="s">
        <v>1459</v>
      </c>
    </row>
    <row r="31" spans="1:13" ht="42">
      <c r="A31" s="391"/>
      <c r="B31" s="391"/>
      <c r="C31" s="391"/>
      <c r="D31" s="391"/>
      <c r="E31" s="392"/>
      <c r="F31" s="391"/>
      <c r="G31" s="391"/>
      <c r="H31" s="391" t="s">
        <v>3003</v>
      </c>
      <c r="I31" s="393">
        <f>I32+I35+I36+I38+I40+I41+I42+I44+I45+I52</f>
        <v>3968575</v>
      </c>
      <c r="J31" s="394" t="s">
        <v>3002</v>
      </c>
      <c r="K31" s="391"/>
      <c r="L31" s="391"/>
      <c r="M31" s="391" t="s">
        <v>1459</v>
      </c>
    </row>
    <row r="32" spans="1:13" ht="63">
      <c r="A32" s="383"/>
      <c r="B32" s="383"/>
      <c r="C32" s="383"/>
      <c r="D32" s="383"/>
      <c r="E32" s="383" t="s">
        <v>1561</v>
      </c>
      <c r="F32" s="383" t="s">
        <v>1562</v>
      </c>
      <c r="G32" s="383" t="s">
        <v>1563</v>
      </c>
      <c r="H32" s="384" t="s">
        <v>1564</v>
      </c>
      <c r="I32" s="385">
        <v>189000</v>
      </c>
      <c r="J32" s="386" t="s">
        <v>1565</v>
      </c>
      <c r="K32" s="383" t="s">
        <v>730</v>
      </c>
      <c r="L32" s="387">
        <v>189000</v>
      </c>
      <c r="M32" s="395" t="s">
        <v>1531</v>
      </c>
    </row>
    <row r="33" spans="1:13" ht="42">
      <c r="A33" s="23"/>
      <c r="B33" s="23"/>
      <c r="C33" s="23"/>
      <c r="D33" s="23"/>
      <c r="E33" s="23" t="s">
        <v>1566</v>
      </c>
      <c r="F33" s="23" t="s">
        <v>1567</v>
      </c>
      <c r="G33" s="23"/>
      <c r="H33" s="23" t="s">
        <v>1568</v>
      </c>
      <c r="I33" s="73"/>
      <c r="J33" s="73"/>
      <c r="K33" s="81"/>
      <c r="L33" s="28"/>
      <c r="M33" s="23"/>
    </row>
    <row r="34" spans="1:13" ht="42">
      <c r="A34" s="23"/>
      <c r="B34" s="23"/>
      <c r="C34" s="23"/>
      <c r="D34" s="23"/>
      <c r="E34" s="23" t="s">
        <v>1569</v>
      </c>
      <c r="F34" s="23" t="s">
        <v>518</v>
      </c>
      <c r="G34" s="23"/>
      <c r="H34" s="23" t="s">
        <v>1570</v>
      </c>
      <c r="I34" s="28"/>
      <c r="J34" s="28"/>
      <c r="K34" s="23"/>
      <c r="L34" s="28"/>
      <c r="M34" s="23"/>
    </row>
    <row r="35" spans="1:13" ht="63">
      <c r="A35" s="23"/>
      <c r="B35" s="23"/>
      <c r="C35" s="23"/>
      <c r="D35" s="23"/>
      <c r="E35" s="23" t="s">
        <v>1571</v>
      </c>
      <c r="F35" s="23" t="s">
        <v>1572</v>
      </c>
      <c r="G35" s="23" t="s">
        <v>1573</v>
      </c>
      <c r="H35" s="23" t="s">
        <v>2291</v>
      </c>
      <c r="I35" s="80">
        <v>7575</v>
      </c>
      <c r="J35" s="28" t="s">
        <v>1565</v>
      </c>
      <c r="K35" s="23" t="s">
        <v>730</v>
      </c>
      <c r="L35" s="80">
        <v>7575</v>
      </c>
      <c r="M35" s="23"/>
    </row>
    <row r="36" spans="1:13" ht="105">
      <c r="A36" s="23"/>
      <c r="B36" s="23"/>
      <c r="C36" s="23"/>
      <c r="D36" s="23"/>
      <c r="E36" s="23" t="s">
        <v>2293</v>
      </c>
      <c r="F36" s="23" t="s">
        <v>1574</v>
      </c>
      <c r="G36" s="23" t="s">
        <v>346</v>
      </c>
      <c r="H36" s="23" t="s">
        <v>2292</v>
      </c>
      <c r="I36" s="80">
        <v>800000</v>
      </c>
      <c r="J36" s="28" t="s">
        <v>1565</v>
      </c>
      <c r="K36" s="81" t="s">
        <v>730</v>
      </c>
      <c r="L36" s="80">
        <v>800000</v>
      </c>
      <c r="M36" s="23" t="s">
        <v>2290</v>
      </c>
    </row>
    <row r="37" spans="1:13" ht="105">
      <c r="A37" s="23"/>
      <c r="B37" s="23"/>
      <c r="C37" s="23"/>
      <c r="D37" s="23"/>
      <c r="E37" s="23" t="s">
        <v>4128</v>
      </c>
      <c r="F37" s="23" t="s">
        <v>2267</v>
      </c>
      <c r="G37" s="23" t="s">
        <v>274</v>
      </c>
      <c r="H37" s="23" t="s">
        <v>2268</v>
      </c>
      <c r="I37" s="80">
        <v>0</v>
      </c>
      <c r="J37" s="28" t="s">
        <v>1565</v>
      </c>
      <c r="K37" s="23" t="s">
        <v>730</v>
      </c>
      <c r="L37" s="80">
        <v>0</v>
      </c>
      <c r="M37" s="23"/>
    </row>
    <row r="38" spans="1:13" ht="63">
      <c r="A38" s="23"/>
      <c r="B38" s="23"/>
      <c r="C38" s="23"/>
      <c r="D38" s="23"/>
      <c r="E38" s="23" t="s">
        <v>2269</v>
      </c>
      <c r="F38" s="23" t="s">
        <v>2271</v>
      </c>
      <c r="G38" s="23" t="s">
        <v>1575</v>
      </c>
      <c r="H38" s="23" t="s">
        <v>2270</v>
      </c>
      <c r="I38" s="80">
        <v>300000</v>
      </c>
      <c r="J38" s="28" t="s">
        <v>1565</v>
      </c>
      <c r="K38" s="23" t="s">
        <v>730</v>
      </c>
      <c r="L38" s="80">
        <v>300000</v>
      </c>
      <c r="M38" s="23"/>
    </row>
    <row r="39" spans="1:13" ht="63">
      <c r="A39" s="23"/>
      <c r="B39" s="23"/>
      <c r="C39" s="23"/>
      <c r="D39" s="23"/>
      <c r="E39" s="23" t="s">
        <v>1576</v>
      </c>
      <c r="F39" s="23"/>
      <c r="G39" s="23"/>
      <c r="H39" s="23"/>
      <c r="I39" s="28"/>
      <c r="J39" s="28"/>
      <c r="K39" s="23"/>
      <c r="L39" s="28"/>
      <c r="M39" s="23" t="s">
        <v>1580</v>
      </c>
    </row>
    <row r="40" spans="1:13" ht="84">
      <c r="A40" s="23"/>
      <c r="B40" s="23"/>
      <c r="C40" s="23"/>
      <c r="D40" s="23"/>
      <c r="E40" s="23" t="s">
        <v>2272</v>
      </c>
      <c r="F40" s="23" t="s">
        <v>1136</v>
      </c>
      <c r="G40" s="23" t="s">
        <v>1577</v>
      </c>
      <c r="H40" s="23" t="s">
        <v>1578</v>
      </c>
      <c r="I40" s="80">
        <v>300000</v>
      </c>
      <c r="J40" s="28" t="s">
        <v>1579</v>
      </c>
      <c r="K40" s="23" t="s">
        <v>730</v>
      </c>
      <c r="L40" s="80">
        <v>300000</v>
      </c>
      <c r="M40" s="23" t="s">
        <v>2277</v>
      </c>
    </row>
    <row r="41" spans="1:13" ht="84">
      <c r="A41" s="23"/>
      <c r="B41" s="23"/>
      <c r="C41" s="23"/>
      <c r="D41" s="23"/>
      <c r="E41" s="23" t="s">
        <v>2273</v>
      </c>
      <c r="F41" s="23" t="s">
        <v>2274</v>
      </c>
      <c r="G41" s="23" t="s">
        <v>2275</v>
      </c>
      <c r="H41" s="23" t="s">
        <v>2276</v>
      </c>
      <c r="I41" s="80">
        <v>300000</v>
      </c>
      <c r="J41" s="28" t="s">
        <v>1579</v>
      </c>
      <c r="K41" s="23" t="s">
        <v>730</v>
      </c>
      <c r="L41" s="80">
        <v>300000</v>
      </c>
      <c r="M41" s="23"/>
    </row>
    <row r="42" spans="1:13" ht="42">
      <c r="A42" s="23"/>
      <c r="B42" s="23"/>
      <c r="C42" s="23"/>
      <c r="D42" s="23"/>
      <c r="E42" s="23" t="s">
        <v>1581</v>
      </c>
      <c r="F42" s="23" t="s">
        <v>1582</v>
      </c>
      <c r="G42" s="23" t="s">
        <v>346</v>
      </c>
      <c r="H42" s="23" t="s">
        <v>1583</v>
      </c>
      <c r="I42" s="80">
        <v>30000</v>
      </c>
      <c r="J42" s="28" t="s">
        <v>1565</v>
      </c>
      <c r="K42" s="23" t="s">
        <v>730</v>
      </c>
      <c r="L42" s="80">
        <v>30000</v>
      </c>
      <c r="M42" s="23"/>
    </row>
    <row r="43" spans="1:13">
      <c r="A43" s="23"/>
      <c r="B43" s="23"/>
      <c r="C43" s="23"/>
      <c r="D43" s="23"/>
      <c r="E43" s="23" t="s">
        <v>1584</v>
      </c>
      <c r="F43" s="23" t="s">
        <v>1462</v>
      </c>
      <c r="G43" s="23"/>
      <c r="H43" s="23"/>
      <c r="I43" s="28"/>
      <c r="J43" s="28"/>
      <c r="K43" s="81"/>
      <c r="L43" s="28"/>
      <c r="M43" s="23"/>
    </row>
    <row r="44" spans="1:13" ht="63">
      <c r="A44" s="23"/>
      <c r="B44" s="23"/>
      <c r="C44" s="23"/>
      <c r="D44" s="23"/>
      <c r="E44" s="23" t="s">
        <v>2278</v>
      </c>
      <c r="F44" s="23" t="s">
        <v>2279</v>
      </c>
      <c r="G44" s="23" t="s">
        <v>1585</v>
      </c>
      <c r="H44" s="23" t="s">
        <v>1586</v>
      </c>
      <c r="I44" s="80">
        <v>2000</v>
      </c>
      <c r="J44" s="28" t="s">
        <v>1587</v>
      </c>
      <c r="K44" s="23" t="s">
        <v>730</v>
      </c>
      <c r="L44" s="80">
        <v>2000</v>
      </c>
      <c r="M44" s="23"/>
    </row>
    <row r="45" spans="1:13" ht="72">
      <c r="A45" s="23"/>
      <c r="B45" s="23"/>
      <c r="C45" s="23"/>
      <c r="D45" s="23"/>
      <c r="E45" s="23" t="s">
        <v>2280</v>
      </c>
      <c r="F45" s="23" t="s">
        <v>2279</v>
      </c>
      <c r="G45" s="23" t="s">
        <v>1585</v>
      </c>
      <c r="H45" s="23" t="s">
        <v>2281</v>
      </c>
      <c r="I45" s="80">
        <v>40000</v>
      </c>
      <c r="J45" s="28" t="s">
        <v>1587</v>
      </c>
      <c r="K45" s="23" t="s">
        <v>730</v>
      </c>
      <c r="L45" s="80">
        <v>40000</v>
      </c>
      <c r="M45" s="396" t="s">
        <v>2286</v>
      </c>
    </row>
    <row r="46" spans="1:13" ht="126">
      <c r="A46" s="23"/>
      <c r="B46" s="23"/>
      <c r="C46" s="23"/>
      <c r="D46" s="23"/>
      <c r="E46" s="23" t="s">
        <v>2282</v>
      </c>
      <c r="F46" s="23" t="s">
        <v>2285</v>
      </c>
      <c r="G46" s="23" t="s">
        <v>62</v>
      </c>
      <c r="H46" s="23" t="s">
        <v>1588</v>
      </c>
      <c r="I46" s="28">
        <v>0</v>
      </c>
      <c r="J46" s="28" t="s">
        <v>1565</v>
      </c>
      <c r="K46" s="81" t="s">
        <v>730</v>
      </c>
      <c r="L46" s="28">
        <v>0</v>
      </c>
      <c r="M46" s="23"/>
    </row>
    <row r="47" spans="1:13" ht="42">
      <c r="A47" s="23"/>
      <c r="B47" s="23"/>
      <c r="C47" s="23"/>
      <c r="D47" s="23"/>
      <c r="E47" s="23" t="s">
        <v>1589</v>
      </c>
      <c r="F47" s="23" t="s">
        <v>1590</v>
      </c>
      <c r="G47" s="23" t="s">
        <v>1563</v>
      </c>
      <c r="H47" s="23" t="s">
        <v>1591</v>
      </c>
      <c r="I47" s="80">
        <v>100000</v>
      </c>
      <c r="J47" s="28" t="s">
        <v>651</v>
      </c>
      <c r="K47" s="23" t="s">
        <v>730</v>
      </c>
      <c r="L47" s="80">
        <v>100000</v>
      </c>
      <c r="M47" s="23"/>
    </row>
    <row r="48" spans="1:13" ht="42">
      <c r="A48" s="23"/>
      <c r="B48" s="23"/>
      <c r="C48" s="23"/>
      <c r="D48" s="23"/>
      <c r="E48" s="23" t="s">
        <v>1592</v>
      </c>
      <c r="F48" s="23"/>
      <c r="G48" s="23"/>
      <c r="H48" s="23" t="s">
        <v>1593</v>
      </c>
      <c r="I48" s="28"/>
      <c r="J48" s="28"/>
      <c r="K48" s="23"/>
      <c r="L48" s="28"/>
      <c r="M48" s="23"/>
    </row>
    <row r="49" spans="1:13" ht="42">
      <c r="A49" s="23"/>
      <c r="B49" s="23"/>
      <c r="C49" s="23"/>
      <c r="D49" s="23"/>
      <c r="E49" s="23" t="s">
        <v>1594</v>
      </c>
      <c r="F49" s="23" t="s">
        <v>1595</v>
      </c>
      <c r="G49" s="23"/>
      <c r="H49" s="23" t="s">
        <v>1596</v>
      </c>
      <c r="I49" s="80">
        <v>30000</v>
      </c>
      <c r="J49" s="28" t="s">
        <v>651</v>
      </c>
      <c r="K49" s="23"/>
      <c r="L49" s="80">
        <v>30000</v>
      </c>
      <c r="M49" s="23"/>
    </row>
    <row r="50" spans="1:13" ht="72">
      <c r="A50" s="23"/>
      <c r="B50" s="23"/>
      <c r="C50" s="23"/>
      <c r="D50" s="23"/>
      <c r="E50" s="23" t="s">
        <v>1597</v>
      </c>
      <c r="F50" s="23"/>
      <c r="G50" s="23"/>
      <c r="H50" s="23" t="s">
        <v>1598</v>
      </c>
      <c r="I50" s="28"/>
      <c r="J50" s="28"/>
      <c r="K50" s="23"/>
      <c r="L50" s="28"/>
      <c r="M50" s="396" t="s">
        <v>2286</v>
      </c>
    </row>
    <row r="51" spans="1:13" s="38" customFormat="1" ht="84">
      <c r="A51" s="23"/>
      <c r="B51" s="23"/>
      <c r="C51" s="23"/>
      <c r="D51" s="23"/>
      <c r="E51" s="23" t="s">
        <v>2287</v>
      </c>
      <c r="F51" s="23" t="s">
        <v>2288</v>
      </c>
      <c r="G51" s="23" t="s">
        <v>560</v>
      </c>
      <c r="H51" s="23" t="s">
        <v>1600</v>
      </c>
      <c r="I51" s="80">
        <v>50000</v>
      </c>
      <c r="J51" s="28" t="s">
        <v>651</v>
      </c>
      <c r="K51" s="23"/>
      <c r="L51" s="80">
        <v>50000</v>
      </c>
      <c r="M51" s="33"/>
    </row>
    <row r="52" spans="1:13" s="35" customFormat="1" ht="42">
      <c r="A52" s="33"/>
      <c r="B52" s="33"/>
      <c r="C52" s="33"/>
      <c r="D52" s="33"/>
      <c r="E52" s="33" t="s">
        <v>1601</v>
      </c>
      <c r="F52" s="33" t="s">
        <v>1599</v>
      </c>
      <c r="G52" s="33"/>
      <c r="H52" s="33" t="s">
        <v>1602</v>
      </c>
      <c r="I52" s="82">
        <v>2000000</v>
      </c>
      <c r="J52" s="34" t="s">
        <v>1565</v>
      </c>
      <c r="K52" s="33"/>
      <c r="L52" s="82">
        <v>2000000</v>
      </c>
      <c r="M52" s="84"/>
    </row>
    <row r="53" spans="1:13" s="35" customFormat="1" ht="84">
      <c r="A53" s="378" t="s">
        <v>3949</v>
      </c>
      <c r="B53" s="388" t="s">
        <v>2289</v>
      </c>
      <c r="C53" s="353" t="s">
        <v>2294</v>
      </c>
      <c r="D53" s="388"/>
      <c r="E53" s="388"/>
      <c r="F53" s="388"/>
      <c r="G53" s="388"/>
      <c r="H53" s="388" t="s">
        <v>954</v>
      </c>
      <c r="I53" s="390">
        <f>SUM(I54:I76)</f>
        <v>37800</v>
      </c>
      <c r="J53" s="402"/>
      <c r="K53" s="388"/>
      <c r="L53" s="390"/>
      <c r="M53" s="353" t="s">
        <v>2320</v>
      </c>
    </row>
    <row r="54" spans="1:13" s="78" customFormat="1" ht="84">
      <c r="A54" s="397"/>
      <c r="B54" s="397"/>
      <c r="C54" s="398" t="s">
        <v>2294</v>
      </c>
      <c r="D54" s="398" t="s">
        <v>2296</v>
      </c>
      <c r="E54" s="399" t="s">
        <v>6</v>
      </c>
      <c r="F54" s="398" t="s">
        <v>903</v>
      </c>
      <c r="G54" s="400">
        <v>167708</v>
      </c>
      <c r="H54" s="398" t="s">
        <v>904</v>
      </c>
      <c r="I54" s="401">
        <v>5400</v>
      </c>
      <c r="J54" s="397"/>
      <c r="K54" s="398" t="s">
        <v>905</v>
      </c>
      <c r="L54" s="401">
        <v>5400</v>
      </c>
      <c r="M54" s="152" t="s">
        <v>3305</v>
      </c>
    </row>
    <row r="55" spans="1:13" s="78" customFormat="1" ht="42">
      <c r="A55" s="211"/>
      <c r="B55" s="211"/>
      <c r="C55" s="215"/>
      <c r="D55" s="212"/>
      <c r="E55" s="216" t="s">
        <v>2245</v>
      </c>
      <c r="F55" s="212" t="s">
        <v>906</v>
      </c>
      <c r="G55" s="217" t="s">
        <v>230</v>
      </c>
      <c r="H55" s="215" t="s">
        <v>907</v>
      </c>
      <c r="I55" s="214">
        <v>5400</v>
      </c>
      <c r="J55" s="211"/>
      <c r="K55" s="217" t="s">
        <v>908</v>
      </c>
      <c r="L55" s="214">
        <v>5400</v>
      </c>
      <c r="M55" s="212"/>
    </row>
    <row r="56" spans="1:13" s="78" customFormat="1" ht="42">
      <c r="A56" s="211"/>
      <c r="B56" s="211"/>
      <c r="C56" s="212"/>
      <c r="D56" s="212"/>
      <c r="E56" s="212" t="s">
        <v>909</v>
      </c>
      <c r="F56" s="212" t="s">
        <v>417</v>
      </c>
      <c r="G56" s="217" t="s">
        <v>70</v>
      </c>
      <c r="H56" s="212"/>
      <c r="I56" s="214">
        <v>5400</v>
      </c>
      <c r="J56" s="218"/>
      <c r="K56" s="217" t="s">
        <v>910</v>
      </c>
      <c r="L56" s="214">
        <v>5400</v>
      </c>
      <c r="M56" s="212"/>
    </row>
    <row r="57" spans="1:13" s="78" customFormat="1" ht="63">
      <c r="A57" s="211"/>
      <c r="B57" s="211"/>
      <c r="C57" s="212"/>
      <c r="D57" s="212" t="s">
        <v>911</v>
      </c>
      <c r="E57" s="212" t="s">
        <v>912</v>
      </c>
      <c r="F57" s="212" t="s">
        <v>304</v>
      </c>
      <c r="G57" s="217" t="s">
        <v>538</v>
      </c>
      <c r="H57" s="215" t="s">
        <v>918</v>
      </c>
      <c r="I57" s="214">
        <v>21600</v>
      </c>
      <c r="J57" s="212"/>
      <c r="K57" s="217" t="s">
        <v>919</v>
      </c>
      <c r="L57" s="214">
        <v>21600</v>
      </c>
      <c r="M57" s="212"/>
    </row>
    <row r="58" spans="1:13" s="78" customFormat="1" ht="42">
      <c r="A58" s="211"/>
      <c r="B58" s="211"/>
      <c r="C58" s="211"/>
      <c r="D58" s="212" t="s">
        <v>913</v>
      </c>
      <c r="E58" s="211" t="s">
        <v>914</v>
      </c>
      <c r="F58" s="212" t="s">
        <v>310</v>
      </c>
      <c r="G58" s="212"/>
      <c r="H58" s="212" t="s">
        <v>921</v>
      </c>
      <c r="I58" s="219"/>
      <c r="J58" s="212"/>
      <c r="K58" s="217"/>
      <c r="L58" s="220"/>
      <c r="M58" s="212"/>
    </row>
    <row r="59" spans="1:13" s="78" customFormat="1" ht="42">
      <c r="A59" s="211"/>
      <c r="B59" s="211"/>
      <c r="C59" s="212"/>
      <c r="D59" s="212"/>
      <c r="E59" s="212" t="s">
        <v>915</v>
      </c>
      <c r="F59" s="212"/>
      <c r="G59" s="212"/>
      <c r="H59" s="212" t="s">
        <v>923</v>
      </c>
      <c r="I59" s="219"/>
      <c r="J59" s="212"/>
      <c r="K59" s="217"/>
      <c r="L59" s="220"/>
      <c r="M59" s="212"/>
    </row>
    <row r="60" spans="1:13" s="78" customFormat="1">
      <c r="A60" s="211"/>
      <c r="B60" s="211"/>
      <c r="C60" s="212"/>
      <c r="D60" s="212"/>
      <c r="E60" s="212" t="s">
        <v>917</v>
      </c>
      <c r="F60" s="212"/>
      <c r="G60" s="217"/>
      <c r="H60" s="212" t="s">
        <v>916</v>
      </c>
      <c r="I60" s="221"/>
      <c r="J60" s="212"/>
      <c r="K60" s="217"/>
      <c r="L60" s="220"/>
      <c r="M60" s="212"/>
    </row>
    <row r="61" spans="1:13" s="78" customFormat="1" ht="42">
      <c r="A61" s="211"/>
      <c r="B61" s="211"/>
      <c r="C61" s="212"/>
      <c r="D61" s="212"/>
      <c r="E61" s="212" t="s">
        <v>920</v>
      </c>
      <c r="F61" s="212"/>
      <c r="G61" s="217"/>
      <c r="H61" s="403"/>
      <c r="I61" s="403"/>
      <c r="J61" s="403"/>
      <c r="K61" s="403"/>
      <c r="L61" s="403"/>
      <c r="M61" s="212"/>
    </row>
    <row r="62" spans="1:13" s="78" customFormat="1">
      <c r="A62" s="212"/>
      <c r="B62" s="212"/>
      <c r="C62" s="212"/>
      <c r="D62" s="212"/>
      <c r="E62" s="212" t="s">
        <v>922</v>
      </c>
      <c r="F62" s="212"/>
      <c r="G62" s="217"/>
      <c r="H62" s="403"/>
      <c r="I62" s="403"/>
      <c r="J62" s="403"/>
      <c r="K62" s="403"/>
      <c r="L62" s="403"/>
      <c r="M62" s="212"/>
    </row>
    <row r="63" spans="1:13" s="78" customFormat="1">
      <c r="A63" s="212"/>
      <c r="B63" s="212"/>
      <c r="C63" s="212"/>
      <c r="D63" s="212"/>
      <c r="E63" s="212" t="s">
        <v>924</v>
      </c>
      <c r="F63" s="212"/>
      <c r="G63" s="217"/>
      <c r="H63" s="403"/>
      <c r="I63" s="403"/>
      <c r="J63" s="403"/>
      <c r="K63" s="403"/>
      <c r="L63" s="403"/>
      <c r="M63" s="212"/>
    </row>
    <row r="64" spans="1:13" s="78" customFormat="1">
      <c r="A64" s="212"/>
      <c r="B64" s="212"/>
      <c r="C64" s="212"/>
      <c r="D64" s="212"/>
      <c r="E64" s="212" t="s">
        <v>925</v>
      </c>
      <c r="F64" s="212"/>
      <c r="G64" s="217"/>
      <c r="H64" s="212"/>
      <c r="I64" s="222"/>
      <c r="J64" s="212"/>
      <c r="K64" s="212"/>
      <c r="L64" s="222"/>
      <c r="M64" s="212"/>
    </row>
    <row r="65" spans="1:13" s="78" customFormat="1">
      <c r="A65" s="212"/>
      <c r="B65" s="212"/>
      <c r="C65" s="212"/>
      <c r="D65" s="212"/>
      <c r="E65" s="213" t="s">
        <v>926</v>
      </c>
      <c r="F65" s="212"/>
      <c r="G65" s="217"/>
      <c r="H65" s="215"/>
      <c r="I65" s="219"/>
      <c r="J65" s="212"/>
      <c r="K65" s="217"/>
      <c r="L65" s="220"/>
      <c r="M65" s="212"/>
    </row>
    <row r="66" spans="1:13" s="78" customFormat="1">
      <c r="A66" s="212"/>
      <c r="B66" s="212"/>
      <c r="C66" s="212"/>
      <c r="D66" s="212"/>
      <c r="E66" s="212" t="s">
        <v>927</v>
      </c>
      <c r="F66" s="212"/>
      <c r="G66" s="217"/>
      <c r="H66" s="223"/>
      <c r="I66" s="219"/>
      <c r="J66" s="212"/>
      <c r="K66" s="217"/>
      <c r="L66" s="222"/>
      <c r="M66" s="215"/>
    </row>
    <row r="67" spans="1:13" s="78" customFormat="1">
      <c r="A67" s="212"/>
      <c r="B67" s="212"/>
      <c r="C67" s="212"/>
      <c r="D67" s="212"/>
      <c r="E67" s="212" t="s">
        <v>928</v>
      </c>
      <c r="F67" s="212"/>
      <c r="G67" s="217"/>
      <c r="H67" s="212"/>
      <c r="I67" s="219"/>
      <c r="J67" s="212"/>
      <c r="K67" s="217"/>
      <c r="L67" s="220"/>
      <c r="M67" s="212"/>
    </row>
    <row r="68" spans="1:13" s="78" customFormat="1" ht="42">
      <c r="A68" s="212"/>
      <c r="B68" s="212"/>
      <c r="C68" s="212"/>
      <c r="D68" s="212"/>
      <c r="E68" s="212" t="s">
        <v>920</v>
      </c>
      <c r="F68" s="212"/>
      <c r="G68" s="217"/>
      <c r="H68" s="212"/>
      <c r="I68" s="219"/>
      <c r="J68" s="212"/>
      <c r="K68" s="217"/>
      <c r="L68" s="220"/>
      <c r="M68" s="212"/>
    </row>
    <row r="69" spans="1:13" s="78" customFormat="1">
      <c r="A69" s="212"/>
      <c r="B69" s="212"/>
      <c r="C69" s="212"/>
      <c r="D69" s="212"/>
      <c r="E69" s="212" t="s">
        <v>922</v>
      </c>
      <c r="F69" s="212"/>
      <c r="G69" s="217"/>
      <c r="H69" s="212"/>
      <c r="I69" s="219"/>
      <c r="J69" s="222"/>
      <c r="K69" s="217"/>
      <c r="L69" s="220"/>
      <c r="M69" s="212"/>
    </row>
    <row r="70" spans="1:13" s="79" customFormat="1">
      <c r="A70" s="212"/>
      <c r="B70" s="212"/>
      <c r="C70" s="212"/>
      <c r="D70" s="212"/>
      <c r="E70" s="216" t="s">
        <v>929</v>
      </c>
      <c r="F70" s="212"/>
      <c r="G70" s="217"/>
      <c r="H70" s="212"/>
      <c r="I70" s="219"/>
      <c r="J70" s="212"/>
      <c r="K70" s="217"/>
      <c r="L70" s="220"/>
      <c r="M70" s="212"/>
    </row>
    <row r="71" spans="1:13" s="79" customFormat="1" ht="42">
      <c r="A71" s="212"/>
      <c r="B71" s="212"/>
      <c r="C71" s="212"/>
      <c r="D71" s="212"/>
      <c r="E71" s="212" t="s">
        <v>915</v>
      </c>
      <c r="F71" s="212"/>
      <c r="G71" s="212"/>
      <c r="H71" s="212"/>
      <c r="I71" s="219"/>
      <c r="J71" s="212"/>
      <c r="K71" s="217"/>
      <c r="L71" s="217"/>
      <c r="M71" s="212"/>
    </row>
    <row r="72" spans="1:13" s="79" customFormat="1" ht="42">
      <c r="A72" s="212"/>
      <c r="B72" s="212"/>
      <c r="C72" s="212"/>
      <c r="D72" s="212"/>
      <c r="E72" s="212" t="s">
        <v>930</v>
      </c>
      <c r="F72" s="212"/>
      <c r="G72" s="212"/>
      <c r="H72" s="215"/>
      <c r="I72" s="219"/>
      <c r="J72" s="212"/>
      <c r="K72" s="217"/>
      <c r="L72" s="217"/>
      <c r="M72" s="212"/>
    </row>
    <row r="73" spans="1:13" s="79" customFormat="1">
      <c r="A73" s="212"/>
      <c r="B73" s="212"/>
      <c r="C73" s="212"/>
      <c r="D73" s="212"/>
      <c r="E73" s="212" t="s">
        <v>931</v>
      </c>
      <c r="F73" s="212"/>
      <c r="G73" s="212"/>
      <c r="H73" s="216"/>
      <c r="I73" s="219"/>
      <c r="J73" s="212"/>
      <c r="K73" s="217"/>
      <c r="L73" s="217"/>
      <c r="M73" s="212"/>
    </row>
    <row r="74" spans="1:13" s="79" customFormat="1">
      <c r="A74" s="212"/>
      <c r="B74" s="212"/>
      <c r="C74" s="212"/>
      <c r="D74" s="212"/>
      <c r="E74" s="212" t="s">
        <v>932</v>
      </c>
      <c r="F74" s="212"/>
      <c r="G74" s="212"/>
      <c r="H74" s="215"/>
      <c r="I74" s="219"/>
      <c r="J74" s="212"/>
      <c r="K74" s="217"/>
      <c r="L74" s="217"/>
      <c r="M74" s="212"/>
    </row>
    <row r="75" spans="1:13" s="79" customFormat="1">
      <c r="A75" s="212"/>
      <c r="B75" s="212"/>
      <c r="C75" s="212"/>
      <c r="D75" s="212"/>
      <c r="E75" s="224" t="s">
        <v>933</v>
      </c>
      <c r="F75" s="212"/>
      <c r="G75" s="212"/>
      <c r="H75" s="212"/>
      <c r="I75" s="221"/>
      <c r="J75" s="212"/>
      <c r="K75" s="217"/>
      <c r="L75" s="217"/>
      <c r="M75" s="212"/>
    </row>
    <row r="76" spans="1:13" s="79" customFormat="1">
      <c r="A76" s="225"/>
      <c r="B76" s="225"/>
      <c r="C76" s="225"/>
      <c r="D76" s="225"/>
      <c r="E76" s="225" t="s">
        <v>934</v>
      </c>
      <c r="F76" s="225"/>
      <c r="G76" s="225"/>
      <c r="H76" s="225"/>
      <c r="I76" s="226"/>
      <c r="J76" s="225"/>
      <c r="K76" s="227"/>
      <c r="L76" s="227"/>
      <c r="M76" s="225"/>
    </row>
    <row r="77" spans="1:13" s="72" customFormat="1" ht="45.75" customHeight="1">
      <c r="A77" s="378" t="s">
        <v>3949</v>
      </c>
      <c r="B77" s="388" t="s">
        <v>3992</v>
      </c>
      <c r="C77" s="353" t="s">
        <v>3298</v>
      </c>
      <c r="D77" s="353"/>
      <c r="E77" s="353"/>
      <c r="F77" s="353"/>
      <c r="G77" s="353"/>
      <c r="H77" s="353" t="s">
        <v>954</v>
      </c>
      <c r="I77" s="407">
        <v>0</v>
      </c>
      <c r="J77" s="353"/>
      <c r="K77" s="356"/>
      <c r="L77" s="353"/>
      <c r="M77" s="353" t="s">
        <v>2320</v>
      </c>
    </row>
    <row r="78" spans="1:13" s="72" customFormat="1" ht="45.75" customHeight="1">
      <c r="A78" s="414"/>
      <c r="B78" s="414"/>
      <c r="C78" s="414"/>
      <c r="D78" s="414"/>
      <c r="E78" s="414"/>
      <c r="F78" s="414"/>
      <c r="G78" s="414"/>
      <c r="H78" s="414" t="s">
        <v>954</v>
      </c>
      <c r="I78" s="415">
        <f>SUM(I79:I137)</f>
        <v>30000</v>
      </c>
      <c r="J78" s="414" t="s">
        <v>3724</v>
      </c>
      <c r="K78" s="416"/>
      <c r="L78" s="414"/>
      <c r="M78" s="417" t="s">
        <v>2320</v>
      </c>
    </row>
    <row r="79" spans="1:13" ht="43.5" customHeight="1">
      <c r="A79" s="3"/>
      <c r="B79" s="3"/>
      <c r="C79" s="4"/>
      <c r="D79" s="3" t="s">
        <v>3299</v>
      </c>
      <c r="E79" s="3" t="s">
        <v>3300</v>
      </c>
      <c r="F79" s="3" t="s">
        <v>480</v>
      </c>
      <c r="G79" s="3" t="s">
        <v>3301</v>
      </c>
      <c r="H79" s="3" t="s">
        <v>3302</v>
      </c>
      <c r="I79" s="229">
        <v>30000</v>
      </c>
      <c r="J79" s="3" t="s">
        <v>3303</v>
      </c>
      <c r="K79" s="292" t="s">
        <v>3304</v>
      </c>
      <c r="L79" s="3"/>
      <c r="M79" s="3" t="s">
        <v>3305</v>
      </c>
    </row>
    <row r="80" spans="1:13">
      <c r="A80" s="409"/>
      <c r="B80" s="409"/>
      <c r="C80" s="410"/>
      <c r="D80" s="409" t="s">
        <v>3306</v>
      </c>
      <c r="E80" s="409" t="s">
        <v>3307</v>
      </c>
      <c r="F80" s="409" t="s">
        <v>3308</v>
      </c>
      <c r="G80" s="409"/>
      <c r="H80" s="409" t="s">
        <v>3309</v>
      </c>
      <c r="I80" s="411"/>
      <c r="J80" s="409" t="s">
        <v>3310</v>
      </c>
      <c r="K80" s="412"/>
      <c r="L80" s="409"/>
      <c r="M80" s="409"/>
    </row>
    <row r="81" spans="1:13">
      <c r="A81" s="409"/>
      <c r="B81" s="409"/>
      <c r="C81" s="409"/>
      <c r="D81" s="409" t="s">
        <v>3311</v>
      </c>
      <c r="E81" s="409" t="s">
        <v>3312</v>
      </c>
      <c r="F81" s="409"/>
      <c r="G81" s="409"/>
      <c r="H81" s="409" t="s">
        <v>3313</v>
      </c>
      <c r="I81" s="409"/>
      <c r="J81" s="409"/>
      <c r="K81" s="409"/>
      <c r="L81" s="409"/>
      <c r="M81" s="409"/>
    </row>
    <row r="82" spans="1:13">
      <c r="A82" s="409"/>
      <c r="B82" s="409"/>
      <c r="C82" s="409"/>
      <c r="D82" s="409" t="s">
        <v>3314</v>
      </c>
      <c r="E82" s="409" t="s">
        <v>3315</v>
      </c>
      <c r="F82" s="409"/>
      <c r="G82" s="409"/>
      <c r="H82" s="409" t="s">
        <v>3316</v>
      </c>
      <c r="I82" s="409"/>
      <c r="J82" s="409"/>
      <c r="K82" s="409"/>
      <c r="L82" s="409"/>
      <c r="M82" s="409"/>
    </row>
    <row r="83" spans="1:13">
      <c r="A83" s="409"/>
      <c r="B83" s="409"/>
      <c r="C83" s="409"/>
      <c r="D83" s="409" t="s">
        <v>3166</v>
      </c>
      <c r="E83" s="409" t="s">
        <v>3317</v>
      </c>
      <c r="F83" s="409"/>
      <c r="G83" s="409"/>
      <c r="H83" s="409"/>
      <c r="I83" s="409"/>
      <c r="J83" s="409"/>
      <c r="K83" s="409"/>
      <c r="L83" s="409"/>
      <c r="M83" s="409"/>
    </row>
    <row r="84" spans="1:13">
      <c r="A84" s="409"/>
      <c r="B84" s="409"/>
      <c r="C84" s="409"/>
      <c r="D84" s="409" t="s">
        <v>3318</v>
      </c>
      <c r="E84" s="409" t="s">
        <v>3319</v>
      </c>
      <c r="F84" s="409"/>
      <c r="G84" s="409"/>
      <c r="H84" s="409"/>
      <c r="I84" s="409"/>
      <c r="J84" s="409"/>
      <c r="K84" s="409"/>
      <c r="L84" s="409"/>
      <c r="M84" s="409"/>
    </row>
    <row r="85" spans="1:13">
      <c r="A85" s="409"/>
      <c r="B85" s="409"/>
      <c r="C85" s="409"/>
      <c r="D85" s="409" t="s">
        <v>3320</v>
      </c>
      <c r="E85" s="409" t="s">
        <v>3321</v>
      </c>
      <c r="F85" s="409"/>
      <c r="G85" s="409"/>
      <c r="H85" s="409"/>
      <c r="I85" s="409"/>
      <c r="J85" s="409"/>
      <c r="K85" s="409"/>
      <c r="L85" s="409"/>
      <c r="M85" s="409"/>
    </row>
    <row r="86" spans="1:13">
      <c r="A86" s="409"/>
      <c r="B86" s="409"/>
      <c r="C86" s="409"/>
      <c r="D86" s="409" t="s">
        <v>3322</v>
      </c>
      <c r="E86" s="409" t="s">
        <v>3323</v>
      </c>
      <c r="F86" s="409"/>
      <c r="G86" s="409"/>
      <c r="H86" s="409"/>
      <c r="I86" s="409"/>
      <c r="J86" s="409"/>
      <c r="K86" s="409"/>
      <c r="L86" s="409"/>
      <c r="M86" s="409"/>
    </row>
    <row r="87" spans="1:13">
      <c r="A87" s="409"/>
      <c r="B87" s="409"/>
      <c r="C87" s="409"/>
      <c r="D87" s="409"/>
      <c r="E87" s="409" t="s">
        <v>3324</v>
      </c>
      <c r="F87" s="409"/>
      <c r="G87" s="409"/>
      <c r="H87" s="409"/>
      <c r="I87" s="409"/>
      <c r="J87" s="409"/>
      <c r="K87" s="409"/>
      <c r="L87" s="409"/>
      <c r="M87" s="409"/>
    </row>
    <row r="88" spans="1:13">
      <c r="A88" s="409"/>
      <c r="B88" s="409"/>
      <c r="C88" s="409"/>
      <c r="D88" s="409"/>
      <c r="E88" s="409" t="s">
        <v>3325</v>
      </c>
      <c r="F88" s="409"/>
      <c r="G88" s="409"/>
      <c r="H88" s="409"/>
      <c r="I88" s="409"/>
      <c r="J88" s="409"/>
      <c r="K88" s="409"/>
      <c r="L88" s="409"/>
      <c r="M88" s="409"/>
    </row>
    <row r="89" spans="1:13">
      <c r="A89" s="409"/>
      <c r="B89" s="409"/>
      <c r="C89" s="409"/>
      <c r="D89" s="409"/>
      <c r="E89" s="409" t="s">
        <v>3326</v>
      </c>
      <c r="F89" s="409"/>
      <c r="G89" s="409"/>
      <c r="H89" s="409"/>
      <c r="I89" s="409"/>
      <c r="J89" s="409"/>
      <c r="K89" s="409"/>
      <c r="L89" s="409"/>
      <c r="M89" s="409"/>
    </row>
    <row r="90" spans="1:13">
      <c r="A90" s="409"/>
      <c r="B90" s="409"/>
      <c r="C90" s="409"/>
      <c r="D90" s="409"/>
      <c r="E90" s="409" t="s">
        <v>3327</v>
      </c>
      <c r="F90" s="409"/>
      <c r="G90" s="409"/>
      <c r="H90" s="409"/>
      <c r="I90" s="409"/>
      <c r="J90" s="409"/>
      <c r="K90" s="409"/>
      <c r="L90" s="409"/>
      <c r="M90" s="409"/>
    </row>
    <row r="91" spans="1:13">
      <c r="A91" s="409"/>
      <c r="B91" s="409"/>
      <c r="C91" s="409"/>
      <c r="D91" s="409"/>
      <c r="E91" s="409" t="s">
        <v>3328</v>
      </c>
      <c r="F91" s="409"/>
      <c r="G91" s="409"/>
      <c r="H91" s="409"/>
      <c r="I91" s="409"/>
      <c r="J91" s="409"/>
      <c r="K91" s="409"/>
      <c r="L91" s="409"/>
      <c r="M91" s="409"/>
    </row>
    <row r="92" spans="1:13">
      <c r="A92" s="409"/>
      <c r="B92" s="409"/>
      <c r="C92" s="409"/>
      <c r="D92" s="409"/>
      <c r="E92" s="409" t="s">
        <v>3329</v>
      </c>
      <c r="F92" s="409"/>
      <c r="G92" s="409"/>
      <c r="H92" s="409"/>
      <c r="I92" s="409"/>
      <c r="J92" s="409"/>
      <c r="K92" s="409"/>
      <c r="L92" s="409"/>
      <c r="M92" s="409"/>
    </row>
    <row r="93" spans="1:13">
      <c r="A93" s="409"/>
      <c r="B93" s="409"/>
      <c r="C93" s="409"/>
      <c r="D93" s="409"/>
      <c r="E93" s="409" t="s">
        <v>3330</v>
      </c>
      <c r="F93" s="409"/>
      <c r="G93" s="409"/>
      <c r="H93" s="409"/>
      <c r="I93" s="409"/>
      <c r="J93" s="409"/>
      <c r="K93" s="409"/>
      <c r="L93" s="409"/>
      <c r="M93" s="409"/>
    </row>
    <row r="94" spans="1:13">
      <c r="A94" s="409"/>
      <c r="B94" s="409"/>
      <c r="C94" s="409"/>
      <c r="D94" s="409"/>
      <c r="E94" s="409" t="s">
        <v>3331</v>
      </c>
      <c r="F94" s="409"/>
      <c r="G94" s="409"/>
      <c r="H94" s="409"/>
      <c r="I94" s="409"/>
      <c r="J94" s="409"/>
      <c r="K94" s="409"/>
      <c r="L94" s="409"/>
      <c r="M94" s="409"/>
    </row>
    <row r="95" spans="1:13" ht="42">
      <c r="A95" s="409"/>
      <c r="B95" s="409"/>
      <c r="C95" s="409"/>
      <c r="D95" s="409"/>
      <c r="E95" s="409" t="s">
        <v>3332</v>
      </c>
      <c r="F95" s="409"/>
      <c r="G95" s="409"/>
      <c r="H95" s="409"/>
      <c r="I95" s="409"/>
      <c r="J95" s="409"/>
      <c r="K95" s="409"/>
      <c r="L95" s="409"/>
      <c r="M95" s="409"/>
    </row>
    <row r="96" spans="1:13">
      <c r="A96" s="409"/>
      <c r="B96" s="409"/>
      <c r="C96" s="409"/>
      <c r="D96" s="409"/>
      <c r="E96" s="409" t="s">
        <v>3333</v>
      </c>
      <c r="F96" s="409"/>
      <c r="G96" s="409"/>
      <c r="H96" s="409"/>
      <c r="I96" s="409"/>
      <c r="J96" s="409"/>
      <c r="K96" s="409"/>
      <c r="L96" s="409"/>
      <c r="M96" s="409"/>
    </row>
    <row r="97" spans="1:13">
      <c r="A97" s="409"/>
      <c r="B97" s="409"/>
      <c r="C97" s="409"/>
      <c r="D97" s="409"/>
      <c r="E97" s="409" t="s">
        <v>3334</v>
      </c>
      <c r="F97" s="409"/>
      <c r="G97" s="409"/>
      <c r="H97" s="409"/>
      <c r="I97" s="409"/>
      <c r="J97" s="409"/>
      <c r="K97" s="409"/>
      <c r="L97" s="409"/>
      <c r="M97" s="409"/>
    </row>
    <row r="98" spans="1:13">
      <c r="A98" s="409"/>
      <c r="B98" s="409"/>
      <c r="C98" s="409"/>
      <c r="D98" s="409"/>
      <c r="E98" s="409" t="s">
        <v>3330</v>
      </c>
      <c r="F98" s="409"/>
      <c r="G98" s="409"/>
      <c r="H98" s="409"/>
      <c r="I98" s="409"/>
      <c r="J98" s="409"/>
      <c r="K98" s="409"/>
      <c r="L98" s="409"/>
      <c r="M98" s="409"/>
    </row>
    <row r="99" spans="1:13">
      <c r="A99" s="409"/>
      <c r="B99" s="409"/>
      <c r="C99" s="409"/>
      <c r="D99" s="409"/>
      <c r="E99" s="409" t="s">
        <v>3335</v>
      </c>
      <c r="F99" s="409"/>
      <c r="G99" s="409"/>
      <c r="H99" s="409"/>
      <c r="I99" s="409"/>
      <c r="J99" s="409"/>
      <c r="K99" s="409"/>
      <c r="L99" s="409"/>
      <c r="M99" s="409"/>
    </row>
    <row r="100" spans="1:13">
      <c r="A100" s="409"/>
      <c r="B100" s="409"/>
      <c r="C100" s="409"/>
      <c r="D100" s="409"/>
      <c r="E100" s="410" t="s">
        <v>3336</v>
      </c>
      <c r="F100" s="409"/>
      <c r="G100" s="409"/>
      <c r="H100" s="409"/>
      <c r="I100" s="409"/>
      <c r="J100" s="409"/>
      <c r="K100" s="409"/>
      <c r="L100" s="409"/>
      <c r="M100" s="409"/>
    </row>
    <row r="101" spans="1:13">
      <c r="A101" s="409"/>
      <c r="B101" s="409"/>
      <c r="C101" s="409"/>
      <c r="D101" s="409"/>
      <c r="E101" s="409" t="s">
        <v>3337</v>
      </c>
      <c r="F101" s="409"/>
      <c r="G101" s="409"/>
      <c r="H101" s="409"/>
      <c r="I101" s="409"/>
      <c r="J101" s="409"/>
      <c r="K101" s="409"/>
      <c r="L101" s="409"/>
      <c r="M101" s="409"/>
    </row>
    <row r="102" spans="1:13" ht="21" customHeight="1">
      <c r="A102" s="409"/>
      <c r="B102" s="409"/>
      <c r="C102" s="409"/>
      <c r="D102" s="409"/>
      <c r="E102" s="409" t="s">
        <v>3338</v>
      </c>
      <c r="F102" s="409"/>
      <c r="G102" s="409"/>
      <c r="H102" s="409"/>
      <c r="I102" s="409"/>
      <c r="J102" s="409"/>
      <c r="K102" s="409"/>
      <c r="L102" s="409"/>
      <c r="M102" s="409"/>
    </row>
    <row r="103" spans="1:13">
      <c r="A103" s="409"/>
      <c r="B103" s="409"/>
      <c r="C103" s="409"/>
      <c r="D103" s="409"/>
      <c r="E103" s="409" t="s">
        <v>3339</v>
      </c>
      <c r="F103" s="409"/>
      <c r="G103" s="409"/>
      <c r="H103" s="409"/>
      <c r="I103" s="409"/>
      <c r="J103" s="409"/>
      <c r="K103" s="409"/>
      <c r="L103" s="409"/>
      <c r="M103" s="409"/>
    </row>
    <row r="104" spans="1:13">
      <c r="A104" s="409"/>
      <c r="B104" s="409"/>
      <c r="C104" s="409"/>
      <c r="D104" s="409"/>
      <c r="E104" s="409" t="s">
        <v>3340</v>
      </c>
      <c r="F104" s="409"/>
      <c r="G104" s="409"/>
      <c r="H104" s="409"/>
      <c r="I104" s="409"/>
      <c r="J104" s="409"/>
      <c r="K104" s="409"/>
      <c r="L104" s="409"/>
      <c r="M104" s="409"/>
    </row>
    <row r="105" spans="1:13">
      <c r="A105" s="409"/>
      <c r="B105" s="409"/>
      <c r="C105" s="409"/>
      <c r="D105" s="409"/>
      <c r="E105" s="409" t="s">
        <v>3341</v>
      </c>
      <c r="F105" s="409"/>
      <c r="G105" s="409"/>
      <c r="H105" s="409"/>
      <c r="I105" s="409"/>
      <c r="J105" s="409"/>
      <c r="K105" s="409"/>
      <c r="L105" s="409"/>
      <c r="M105" s="409"/>
    </row>
    <row r="106" spans="1:13">
      <c r="A106" s="409"/>
      <c r="B106" s="409"/>
      <c r="C106" s="409"/>
      <c r="D106" s="409"/>
      <c r="E106" s="409" t="s">
        <v>3342</v>
      </c>
      <c r="F106" s="409"/>
      <c r="G106" s="409"/>
      <c r="H106" s="409"/>
      <c r="I106" s="409"/>
      <c r="J106" s="409"/>
      <c r="K106" s="409"/>
      <c r="L106" s="409"/>
      <c r="M106" s="409"/>
    </row>
    <row r="107" spans="1:13">
      <c r="A107" s="409"/>
      <c r="B107" s="409"/>
      <c r="C107" s="409"/>
      <c r="D107" s="409"/>
      <c r="E107" s="409" t="s">
        <v>3343</v>
      </c>
      <c r="F107" s="409"/>
      <c r="G107" s="409"/>
      <c r="H107" s="409"/>
      <c r="I107" s="409"/>
      <c r="J107" s="409"/>
      <c r="K107" s="409"/>
      <c r="L107" s="409"/>
      <c r="M107" s="409"/>
    </row>
    <row r="108" spans="1:13">
      <c r="A108" s="409"/>
      <c r="B108" s="409"/>
      <c r="C108" s="409"/>
      <c r="D108" s="409"/>
      <c r="E108" s="409" t="s">
        <v>3344</v>
      </c>
      <c r="F108" s="409"/>
      <c r="G108" s="409"/>
      <c r="H108" s="409"/>
      <c r="I108" s="409"/>
      <c r="J108" s="409"/>
      <c r="K108" s="409"/>
      <c r="L108" s="409"/>
      <c r="M108" s="409"/>
    </row>
    <row r="109" spans="1:13">
      <c r="A109" s="409"/>
      <c r="B109" s="409"/>
      <c r="C109" s="409"/>
      <c r="D109" s="409"/>
      <c r="E109" s="409" t="s">
        <v>3345</v>
      </c>
      <c r="F109" s="409"/>
      <c r="G109" s="409"/>
      <c r="H109" s="409"/>
      <c r="I109" s="409"/>
      <c r="J109" s="409"/>
      <c r="K109" s="409"/>
      <c r="L109" s="409"/>
      <c r="M109" s="409"/>
    </row>
    <row r="110" spans="1:13" ht="20.25" customHeight="1">
      <c r="A110" s="409"/>
      <c r="B110" s="409"/>
      <c r="C110" s="409"/>
      <c r="D110" s="409"/>
      <c r="E110" s="409" t="s">
        <v>3346</v>
      </c>
      <c r="F110" s="409"/>
      <c r="G110" s="409"/>
      <c r="H110" s="409"/>
      <c r="I110" s="409"/>
      <c r="J110" s="409"/>
      <c r="K110" s="409"/>
      <c r="L110" s="409"/>
      <c r="M110" s="409"/>
    </row>
    <row r="111" spans="1:13">
      <c r="A111" s="409"/>
      <c r="B111" s="409"/>
      <c r="C111" s="409"/>
      <c r="D111" s="409"/>
      <c r="E111" s="409" t="s">
        <v>3347</v>
      </c>
      <c r="F111" s="409"/>
      <c r="G111" s="409"/>
      <c r="H111" s="409"/>
      <c r="I111" s="409"/>
      <c r="J111" s="409"/>
      <c r="K111" s="409"/>
      <c r="L111" s="409"/>
      <c r="M111" s="409"/>
    </row>
    <row r="112" spans="1:13">
      <c r="A112" s="409"/>
      <c r="B112" s="409"/>
      <c r="C112" s="409"/>
      <c r="D112" s="409"/>
      <c r="E112" s="409" t="s">
        <v>3348</v>
      </c>
      <c r="F112" s="409"/>
      <c r="G112" s="409"/>
      <c r="H112" s="409"/>
      <c r="I112" s="409"/>
      <c r="J112" s="409"/>
      <c r="K112" s="409"/>
      <c r="L112" s="409"/>
      <c r="M112" s="409"/>
    </row>
    <row r="113" spans="1:13">
      <c r="A113" s="409"/>
      <c r="B113" s="409"/>
      <c r="C113" s="409"/>
      <c r="D113" s="409"/>
      <c r="E113" s="409" t="s">
        <v>3349</v>
      </c>
      <c r="F113" s="409"/>
      <c r="G113" s="409"/>
      <c r="H113" s="409"/>
      <c r="I113" s="409"/>
      <c r="J113" s="409"/>
      <c r="K113" s="409"/>
      <c r="L113" s="409"/>
      <c r="M113" s="409"/>
    </row>
    <row r="114" spans="1:13">
      <c r="A114" s="409"/>
      <c r="B114" s="409"/>
      <c r="C114" s="409"/>
      <c r="D114" s="409"/>
      <c r="E114" s="409" t="s">
        <v>3350</v>
      </c>
      <c r="F114" s="409"/>
      <c r="G114" s="409"/>
      <c r="H114" s="409"/>
      <c r="I114" s="409"/>
      <c r="J114" s="409"/>
      <c r="K114" s="409"/>
      <c r="L114" s="409"/>
      <c r="M114" s="409"/>
    </row>
    <row r="115" spans="1:13" ht="42">
      <c r="A115" s="409"/>
      <c r="B115" s="409"/>
      <c r="C115" s="409"/>
      <c r="D115" s="409"/>
      <c r="E115" s="409" t="s">
        <v>3725</v>
      </c>
      <c r="F115" s="409"/>
      <c r="G115" s="409"/>
      <c r="H115" s="409"/>
      <c r="I115" s="409"/>
      <c r="J115" s="409"/>
      <c r="K115" s="409"/>
      <c r="L115" s="409"/>
      <c r="M115" s="409"/>
    </row>
    <row r="116" spans="1:13">
      <c r="A116" s="409"/>
      <c r="B116" s="409"/>
      <c r="C116" s="409"/>
      <c r="D116" s="409"/>
      <c r="E116" s="409" t="s">
        <v>3351</v>
      </c>
      <c r="F116" s="409"/>
      <c r="G116" s="409"/>
      <c r="H116" s="409"/>
      <c r="I116" s="409"/>
      <c r="J116" s="409"/>
      <c r="K116" s="409"/>
      <c r="L116" s="409"/>
      <c r="M116" s="409"/>
    </row>
    <row r="117" spans="1:13">
      <c r="A117" s="409"/>
      <c r="B117" s="409"/>
      <c r="C117" s="409"/>
      <c r="D117" s="409"/>
      <c r="E117" s="409" t="s">
        <v>3352</v>
      </c>
      <c r="F117" s="409"/>
      <c r="G117" s="409"/>
      <c r="H117" s="409"/>
      <c r="I117" s="409"/>
      <c r="J117" s="409"/>
      <c r="K117" s="409"/>
      <c r="L117" s="409"/>
      <c r="M117" s="409"/>
    </row>
    <row r="118" spans="1:13">
      <c r="A118" s="409"/>
      <c r="B118" s="409"/>
      <c r="C118" s="409"/>
      <c r="D118" s="409"/>
      <c r="E118" s="409" t="s">
        <v>3353</v>
      </c>
      <c r="F118" s="409"/>
      <c r="G118" s="409"/>
      <c r="H118" s="409"/>
      <c r="I118" s="409"/>
      <c r="J118" s="409"/>
      <c r="K118" s="409"/>
      <c r="L118" s="409"/>
      <c r="M118" s="409"/>
    </row>
    <row r="119" spans="1:13">
      <c r="A119" s="409"/>
      <c r="B119" s="409"/>
      <c r="C119" s="409"/>
      <c r="D119" s="409"/>
      <c r="E119" s="409" t="s">
        <v>3354</v>
      </c>
      <c r="F119" s="409"/>
      <c r="G119" s="409"/>
      <c r="H119" s="409"/>
      <c r="I119" s="409"/>
      <c r="J119" s="409"/>
      <c r="K119" s="409"/>
      <c r="L119" s="409"/>
      <c r="M119" s="409"/>
    </row>
    <row r="120" spans="1:13">
      <c r="A120" s="409"/>
      <c r="B120" s="409"/>
      <c r="C120" s="409"/>
      <c r="D120" s="409"/>
      <c r="E120" s="409" t="s">
        <v>3355</v>
      </c>
      <c r="F120" s="409"/>
      <c r="G120" s="409"/>
      <c r="H120" s="409"/>
      <c r="I120" s="409"/>
      <c r="J120" s="409"/>
      <c r="K120" s="409"/>
      <c r="L120" s="409"/>
      <c r="M120" s="409"/>
    </row>
    <row r="121" spans="1:13">
      <c r="A121" s="409"/>
      <c r="B121" s="409"/>
      <c r="C121" s="409"/>
      <c r="D121" s="409"/>
      <c r="E121" s="409" t="s">
        <v>3356</v>
      </c>
      <c r="F121" s="409"/>
      <c r="G121" s="409"/>
      <c r="H121" s="409"/>
      <c r="I121" s="409"/>
      <c r="J121" s="409"/>
      <c r="K121" s="409"/>
      <c r="L121" s="409"/>
      <c r="M121" s="409"/>
    </row>
    <row r="122" spans="1:13">
      <c r="A122" s="409"/>
      <c r="B122" s="409"/>
      <c r="C122" s="409"/>
      <c r="D122" s="409"/>
      <c r="E122" s="409" t="s">
        <v>3357</v>
      </c>
      <c r="F122" s="409"/>
      <c r="G122" s="409"/>
      <c r="H122" s="409"/>
      <c r="I122" s="409"/>
      <c r="J122" s="409"/>
      <c r="K122" s="409"/>
      <c r="L122" s="409"/>
      <c r="M122" s="409"/>
    </row>
    <row r="123" spans="1:13">
      <c r="A123" s="409"/>
      <c r="B123" s="409"/>
      <c r="C123" s="409"/>
      <c r="D123" s="409"/>
      <c r="E123" s="409" t="s">
        <v>3358</v>
      </c>
      <c r="F123" s="409"/>
      <c r="G123" s="409"/>
      <c r="H123" s="409"/>
      <c r="I123" s="409"/>
      <c r="J123" s="409"/>
      <c r="K123" s="409"/>
      <c r="L123" s="409"/>
      <c r="M123" s="409"/>
    </row>
    <row r="124" spans="1:13">
      <c r="A124" s="409"/>
      <c r="B124" s="409"/>
      <c r="C124" s="409"/>
      <c r="D124" s="409"/>
      <c r="E124" s="410" t="s">
        <v>3355</v>
      </c>
      <c r="F124" s="409"/>
      <c r="G124" s="409"/>
      <c r="H124" s="409"/>
      <c r="I124" s="409"/>
      <c r="J124" s="409"/>
      <c r="K124" s="409"/>
      <c r="L124" s="409"/>
      <c r="M124" s="409"/>
    </row>
    <row r="125" spans="1:13">
      <c r="A125" s="409"/>
      <c r="B125" s="409"/>
      <c r="C125" s="409"/>
      <c r="D125" s="409"/>
      <c r="E125" s="409" t="s">
        <v>3359</v>
      </c>
      <c r="F125" s="409"/>
      <c r="G125" s="409"/>
      <c r="H125" s="409"/>
      <c r="I125" s="409"/>
      <c r="J125" s="409"/>
      <c r="K125" s="409"/>
      <c r="L125" s="409"/>
      <c r="M125" s="409"/>
    </row>
    <row r="126" spans="1:13">
      <c r="A126" s="409"/>
      <c r="B126" s="409"/>
      <c r="C126" s="409"/>
      <c r="D126" s="409"/>
      <c r="E126" s="409" t="s">
        <v>3360</v>
      </c>
      <c r="F126" s="409"/>
      <c r="G126" s="409"/>
      <c r="H126" s="409"/>
      <c r="I126" s="409"/>
      <c r="J126" s="409"/>
      <c r="K126" s="409"/>
      <c r="L126" s="409"/>
      <c r="M126" s="409"/>
    </row>
    <row r="127" spans="1:13">
      <c r="A127" s="409"/>
      <c r="B127" s="409"/>
      <c r="C127" s="409"/>
      <c r="D127" s="409"/>
      <c r="E127" s="409" t="s">
        <v>3361</v>
      </c>
      <c r="F127" s="409"/>
      <c r="G127" s="409"/>
      <c r="H127" s="409"/>
      <c r="I127" s="409"/>
      <c r="J127" s="409"/>
      <c r="K127" s="409"/>
      <c r="L127" s="409"/>
      <c r="M127" s="409"/>
    </row>
    <row r="128" spans="1:13">
      <c r="A128" s="409"/>
      <c r="B128" s="409"/>
      <c r="C128" s="409"/>
      <c r="D128" s="409"/>
      <c r="E128" s="409" t="s">
        <v>3362</v>
      </c>
      <c r="F128" s="409"/>
      <c r="G128" s="409"/>
      <c r="H128" s="409"/>
      <c r="I128" s="409"/>
      <c r="J128" s="409"/>
      <c r="K128" s="409"/>
      <c r="L128" s="409"/>
      <c r="M128" s="409"/>
    </row>
    <row r="129" spans="1:13">
      <c r="A129" s="409"/>
      <c r="B129" s="409"/>
      <c r="C129" s="409"/>
      <c r="D129" s="409"/>
      <c r="E129" s="409" t="s">
        <v>3363</v>
      </c>
      <c r="F129" s="409"/>
      <c r="G129" s="409"/>
      <c r="H129" s="409"/>
      <c r="I129" s="409"/>
      <c r="J129" s="409"/>
      <c r="K129" s="409"/>
      <c r="L129" s="409"/>
      <c r="M129" s="409"/>
    </row>
    <row r="130" spans="1:13" ht="63">
      <c r="A130" s="409"/>
      <c r="B130" s="409"/>
      <c r="C130" s="409"/>
      <c r="D130" s="409"/>
      <c r="E130" s="409" t="s">
        <v>3726</v>
      </c>
      <c r="F130" s="409"/>
      <c r="G130" s="409"/>
      <c r="H130" s="409"/>
      <c r="I130" s="409"/>
      <c r="J130" s="409"/>
      <c r="K130" s="409"/>
      <c r="L130" s="409"/>
      <c r="M130" s="409"/>
    </row>
    <row r="131" spans="1:13" ht="22.5" customHeight="1">
      <c r="A131" s="409"/>
      <c r="B131" s="409"/>
      <c r="C131" s="409"/>
      <c r="D131" s="409"/>
      <c r="E131" s="409" t="s">
        <v>3364</v>
      </c>
      <c r="F131" s="409"/>
      <c r="G131" s="409"/>
      <c r="H131" s="409"/>
      <c r="I131" s="409"/>
      <c r="J131" s="409"/>
      <c r="K131" s="409"/>
      <c r="L131" s="409"/>
      <c r="M131" s="409"/>
    </row>
    <row r="132" spans="1:13">
      <c r="A132" s="409"/>
      <c r="B132" s="409"/>
      <c r="C132" s="409"/>
      <c r="D132" s="409"/>
      <c r="E132" s="409" t="s">
        <v>3365</v>
      </c>
      <c r="F132" s="409"/>
      <c r="G132" s="409"/>
      <c r="H132" s="409"/>
      <c r="I132" s="409"/>
      <c r="J132" s="409"/>
      <c r="K132" s="409"/>
      <c r="L132" s="409"/>
      <c r="M132" s="409"/>
    </row>
    <row r="133" spans="1:13">
      <c r="A133" s="409"/>
      <c r="B133" s="409"/>
      <c r="C133" s="409"/>
      <c r="D133" s="409"/>
      <c r="E133" s="409" t="s">
        <v>3366</v>
      </c>
      <c r="F133" s="409"/>
      <c r="G133" s="409"/>
      <c r="H133" s="409"/>
      <c r="I133" s="409"/>
      <c r="J133" s="409"/>
      <c r="K133" s="409"/>
      <c r="L133" s="409"/>
      <c r="M133" s="409"/>
    </row>
    <row r="134" spans="1:13">
      <c r="A134" s="409"/>
      <c r="B134" s="409"/>
      <c r="C134" s="409"/>
      <c r="D134" s="409"/>
      <c r="E134" s="409" t="s">
        <v>3367</v>
      </c>
      <c r="F134" s="409"/>
      <c r="G134" s="409"/>
      <c r="H134" s="409"/>
      <c r="I134" s="409"/>
      <c r="J134" s="409"/>
      <c r="K134" s="409"/>
      <c r="L134" s="409"/>
      <c r="M134" s="409"/>
    </row>
    <row r="135" spans="1:13">
      <c r="A135" s="409"/>
      <c r="B135" s="409"/>
      <c r="C135" s="409"/>
      <c r="D135" s="409"/>
      <c r="E135" s="409" t="s">
        <v>3727</v>
      </c>
      <c r="F135" s="409"/>
      <c r="G135" s="409"/>
      <c r="H135" s="409"/>
      <c r="I135" s="409"/>
      <c r="J135" s="409"/>
      <c r="K135" s="409"/>
      <c r="L135" s="409"/>
      <c r="M135" s="409"/>
    </row>
    <row r="136" spans="1:13">
      <c r="A136" s="409"/>
      <c r="B136" s="409"/>
      <c r="C136" s="409"/>
      <c r="D136" s="409"/>
      <c r="E136" s="409" t="s">
        <v>3368</v>
      </c>
      <c r="F136" s="409"/>
      <c r="G136" s="409"/>
      <c r="H136" s="409"/>
      <c r="I136" s="409"/>
      <c r="J136" s="409"/>
      <c r="K136" s="409"/>
      <c r="L136" s="409"/>
      <c r="M136" s="409"/>
    </row>
    <row r="137" spans="1:13">
      <c r="A137" s="409"/>
      <c r="B137" s="409"/>
      <c r="C137" s="409"/>
      <c r="D137" s="409"/>
      <c r="E137" s="409" t="s">
        <v>3369</v>
      </c>
      <c r="F137" s="409"/>
      <c r="G137" s="409"/>
      <c r="H137" s="409"/>
      <c r="I137" s="409"/>
      <c r="J137" s="409"/>
      <c r="K137" s="409"/>
      <c r="L137" s="409"/>
      <c r="M137" s="409"/>
    </row>
    <row r="138" spans="1:13">
      <c r="A138" s="413"/>
      <c r="B138" s="413"/>
      <c r="C138" s="413"/>
      <c r="D138" s="413"/>
      <c r="E138" s="413" t="s">
        <v>3370</v>
      </c>
      <c r="F138" s="413"/>
      <c r="G138" s="413"/>
      <c r="H138" s="413"/>
      <c r="I138" s="413"/>
      <c r="J138" s="413"/>
      <c r="K138" s="413"/>
      <c r="L138" s="413"/>
      <c r="M138" s="413"/>
    </row>
    <row r="139" spans="1:13" ht="105">
      <c r="A139" s="1241" t="s">
        <v>3949</v>
      </c>
      <c r="B139" s="1091" t="s">
        <v>2310</v>
      </c>
      <c r="C139" s="417" t="s">
        <v>3729</v>
      </c>
      <c r="D139" s="421"/>
      <c r="E139" s="422"/>
      <c r="F139" s="421"/>
      <c r="G139" s="421"/>
      <c r="H139" s="417" t="s">
        <v>20</v>
      </c>
      <c r="I139" s="423">
        <f>SUM(I140:I162)</f>
        <v>100000</v>
      </c>
      <c r="J139" s="417" t="s">
        <v>3730</v>
      </c>
      <c r="K139" s="417"/>
      <c r="L139" s="417"/>
      <c r="M139" s="417" t="s">
        <v>2320</v>
      </c>
    </row>
    <row r="140" spans="1:13" ht="42" customHeight="1">
      <c r="A140" s="404"/>
      <c r="B140" s="404"/>
      <c r="C140" s="405"/>
      <c r="D140" s="404" t="s">
        <v>3371</v>
      </c>
      <c r="E140" s="399" t="s">
        <v>926</v>
      </c>
      <c r="F140" s="404" t="s">
        <v>3372</v>
      </c>
      <c r="G140" s="404" t="s">
        <v>3728</v>
      </c>
      <c r="H140" s="404"/>
      <c r="I140" s="408"/>
      <c r="J140" s="404" t="s">
        <v>3303</v>
      </c>
      <c r="K140" s="404"/>
      <c r="L140" s="404"/>
      <c r="M140" s="404" t="s">
        <v>3305</v>
      </c>
    </row>
    <row r="141" spans="1:13">
      <c r="A141" s="409"/>
      <c r="B141" s="409"/>
      <c r="C141" s="410"/>
      <c r="D141" s="409" t="s">
        <v>3373</v>
      </c>
      <c r="E141" s="409" t="s">
        <v>3374</v>
      </c>
      <c r="F141" s="409" t="s">
        <v>3375</v>
      </c>
      <c r="G141" s="409"/>
      <c r="H141" s="409" t="s">
        <v>211</v>
      </c>
      <c r="I141" s="411">
        <v>10800</v>
      </c>
      <c r="J141" s="409" t="s">
        <v>3310</v>
      </c>
      <c r="K141" s="409" t="s">
        <v>3304</v>
      </c>
      <c r="L141" s="409"/>
      <c r="M141" s="409"/>
    </row>
    <row r="142" spans="1:13">
      <c r="A142" s="409"/>
      <c r="B142" s="409"/>
      <c r="C142" s="410"/>
      <c r="D142" s="409" t="s">
        <v>3376</v>
      </c>
      <c r="E142" s="409" t="s">
        <v>3377</v>
      </c>
      <c r="F142" s="409"/>
      <c r="G142" s="409"/>
      <c r="H142" s="409" t="s">
        <v>3378</v>
      </c>
      <c r="I142" s="411"/>
      <c r="J142" s="409"/>
      <c r="K142" s="409"/>
      <c r="L142" s="409"/>
      <c r="M142" s="409"/>
    </row>
    <row r="143" spans="1:13">
      <c r="A143" s="409"/>
      <c r="B143" s="409"/>
      <c r="C143" s="410"/>
      <c r="D143" s="409" t="s">
        <v>3380</v>
      </c>
      <c r="E143" s="409" t="s">
        <v>3381</v>
      </c>
      <c r="F143" s="409"/>
      <c r="G143" s="409"/>
      <c r="H143" s="409" t="s">
        <v>3382</v>
      </c>
      <c r="I143" s="411"/>
      <c r="J143" s="409"/>
      <c r="K143" s="409"/>
      <c r="L143" s="409"/>
      <c r="M143" s="409"/>
    </row>
    <row r="144" spans="1:13" ht="25.5" customHeight="1">
      <c r="A144" s="409"/>
      <c r="B144" s="409"/>
      <c r="C144" s="410"/>
      <c r="D144" s="409" t="s">
        <v>3383</v>
      </c>
      <c r="E144" s="409" t="s">
        <v>3384</v>
      </c>
      <c r="F144" s="409"/>
      <c r="G144" s="409"/>
      <c r="H144" s="409" t="s">
        <v>3385</v>
      </c>
      <c r="I144" s="411"/>
      <c r="J144" s="409"/>
      <c r="K144" s="409"/>
      <c r="L144" s="409"/>
      <c r="M144" s="409"/>
    </row>
    <row r="145" spans="1:13">
      <c r="A145" s="409"/>
      <c r="B145" s="409"/>
      <c r="C145" s="410"/>
      <c r="D145" s="409" t="s">
        <v>3386</v>
      </c>
      <c r="E145" s="409" t="s">
        <v>3387</v>
      </c>
      <c r="F145" s="409"/>
      <c r="G145" s="409"/>
      <c r="H145" s="409" t="s">
        <v>3388</v>
      </c>
      <c r="I145" s="411"/>
      <c r="J145" s="409"/>
      <c r="K145" s="409"/>
      <c r="L145" s="409"/>
      <c r="M145" s="409"/>
    </row>
    <row r="146" spans="1:13">
      <c r="A146" s="409"/>
      <c r="B146" s="409"/>
      <c r="C146" s="409"/>
      <c r="D146" s="409" t="s">
        <v>3389</v>
      </c>
      <c r="E146" s="409" t="s">
        <v>3390</v>
      </c>
      <c r="F146" s="409"/>
      <c r="G146" s="409"/>
      <c r="H146" s="409" t="s">
        <v>3391</v>
      </c>
      <c r="I146" s="411">
        <v>22200</v>
      </c>
      <c r="J146" s="409"/>
      <c r="K146" s="409" t="s">
        <v>3304</v>
      </c>
      <c r="L146" s="409"/>
      <c r="M146" s="409"/>
    </row>
    <row r="147" spans="1:13">
      <c r="A147" s="409"/>
      <c r="B147" s="409"/>
      <c r="C147" s="409"/>
      <c r="D147" s="409" t="s">
        <v>3392</v>
      </c>
      <c r="E147" s="409" t="s">
        <v>3393</v>
      </c>
      <c r="F147" s="409"/>
      <c r="G147" s="409"/>
      <c r="H147" s="409" t="s">
        <v>3394</v>
      </c>
      <c r="I147" s="411"/>
      <c r="J147" s="409"/>
      <c r="K147" s="409"/>
      <c r="L147" s="409"/>
      <c r="M147" s="409"/>
    </row>
    <row r="148" spans="1:13">
      <c r="A148" s="409"/>
      <c r="B148" s="409"/>
      <c r="C148" s="409"/>
      <c r="D148" s="409" t="s">
        <v>3379</v>
      </c>
      <c r="E148" s="409" t="s">
        <v>3395</v>
      </c>
      <c r="F148" s="409"/>
      <c r="G148" s="409"/>
      <c r="H148" s="409" t="s">
        <v>3396</v>
      </c>
      <c r="I148" s="411"/>
      <c r="J148" s="409"/>
      <c r="K148" s="409"/>
      <c r="L148" s="409"/>
      <c r="M148" s="409"/>
    </row>
    <row r="149" spans="1:13">
      <c r="A149" s="409"/>
      <c r="B149" s="409"/>
      <c r="C149" s="409"/>
      <c r="D149" s="409" t="s">
        <v>3397</v>
      </c>
      <c r="E149" s="409" t="s">
        <v>3398</v>
      </c>
      <c r="F149" s="409"/>
      <c r="G149" s="409"/>
      <c r="H149" s="409" t="s">
        <v>3399</v>
      </c>
      <c r="I149" s="411"/>
      <c r="J149" s="409"/>
      <c r="K149" s="409"/>
      <c r="L149" s="409"/>
      <c r="M149" s="409"/>
    </row>
    <row r="150" spans="1:13">
      <c r="A150" s="409"/>
      <c r="B150" s="409"/>
      <c r="C150" s="409"/>
      <c r="D150" s="409" t="s">
        <v>3400</v>
      </c>
      <c r="E150" s="409" t="s">
        <v>3401</v>
      </c>
      <c r="F150" s="409"/>
      <c r="G150" s="409"/>
      <c r="H150" s="409" t="s">
        <v>3402</v>
      </c>
      <c r="I150" s="411">
        <v>5000</v>
      </c>
      <c r="J150" s="409"/>
      <c r="K150" s="409" t="s">
        <v>3304</v>
      </c>
      <c r="L150" s="409"/>
      <c r="M150" s="409"/>
    </row>
    <row r="151" spans="1:13">
      <c r="A151" s="409"/>
      <c r="B151" s="409"/>
      <c r="C151" s="409"/>
      <c r="D151" s="409" t="s">
        <v>3399</v>
      </c>
      <c r="E151" s="409" t="s">
        <v>659</v>
      </c>
      <c r="F151" s="409"/>
      <c r="G151" s="409"/>
      <c r="H151" s="409" t="s">
        <v>3403</v>
      </c>
      <c r="I151" s="411"/>
      <c r="J151" s="409"/>
      <c r="K151" s="409"/>
      <c r="L151" s="409"/>
      <c r="M151" s="409"/>
    </row>
    <row r="152" spans="1:13">
      <c r="A152" s="409"/>
      <c r="B152" s="409"/>
      <c r="C152" s="409"/>
      <c r="D152" s="409" t="s">
        <v>3404</v>
      </c>
      <c r="E152" s="409" t="s">
        <v>3405</v>
      </c>
      <c r="F152" s="409"/>
      <c r="G152" s="409"/>
      <c r="H152" s="409" t="s">
        <v>3406</v>
      </c>
      <c r="I152" s="411">
        <v>8000</v>
      </c>
      <c r="J152" s="409"/>
      <c r="K152" s="409" t="s">
        <v>3304</v>
      </c>
      <c r="L152" s="409"/>
      <c r="M152" s="409"/>
    </row>
    <row r="153" spans="1:13">
      <c r="A153" s="409"/>
      <c r="B153" s="409"/>
      <c r="C153" s="409"/>
      <c r="D153" s="409" t="s">
        <v>3407</v>
      </c>
      <c r="E153" s="409" t="s">
        <v>3408</v>
      </c>
      <c r="F153" s="409"/>
      <c r="G153" s="409"/>
      <c r="H153" s="409" t="s">
        <v>3392</v>
      </c>
      <c r="I153" s="409"/>
      <c r="J153" s="409"/>
      <c r="K153" s="409"/>
      <c r="L153" s="409"/>
      <c r="M153" s="409"/>
    </row>
    <row r="154" spans="1:13" ht="29.25" customHeight="1">
      <c r="A154" s="409"/>
      <c r="B154" s="409"/>
      <c r="C154" s="409"/>
      <c r="D154" s="409" t="s">
        <v>3409</v>
      </c>
      <c r="E154" s="409" t="s">
        <v>659</v>
      </c>
      <c r="F154" s="409"/>
      <c r="G154" s="409"/>
      <c r="H154" s="409" t="s">
        <v>4129</v>
      </c>
      <c r="I154" s="409"/>
      <c r="J154" s="409"/>
      <c r="K154" s="409"/>
      <c r="L154" s="409"/>
      <c r="M154" s="409"/>
    </row>
    <row r="155" spans="1:13">
      <c r="A155" s="409"/>
      <c r="B155" s="409"/>
      <c r="C155" s="409"/>
      <c r="D155" s="409" t="s">
        <v>3410</v>
      </c>
      <c r="E155" s="409"/>
      <c r="F155" s="409"/>
      <c r="G155" s="409"/>
      <c r="H155" s="409" t="s">
        <v>3411</v>
      </c>
      <c r="I155" s="409"/>
      <c r="J155" s="409"/>
      <c r="K155" s="409"/>
      <c r="L155" s="409"/>
      <c r="M155" s="409"/>
    </row>
    <row r="156" spans="1:13">
      <c r="A156" s="409"/>
      <c r="B156" s="409"/>
      <c r="C156" s="409"/>
      <c r="D156" s="409" t="s">
        <v>3412</v>
      </c>
      <c r="E156" s="409"/>
      <c r="F156" s="409"/>
      <c r="G156" s="409"/>
      <c r="H156" s="409" t="s">
        <v>3413</v>
      </c>
      <c r="I156" s="409"/>
      <c r="J156" s="409"/>
      <c r="K156" s="409"/>
      <c r="L156" s="409"/>
      <c r="M156" s="409"/>
    </row>
    <row r="157" spans="1:13">
      <c r="A157" s="409"/>
      <c r="B157" s="409"/>
      <c r="C157" s="409"/>
      <c r="D157" s="409" t="s">
        <v>420</v>
      </c>
      <c r="E157" s="409"/>
      <c r="F157" s="409"/>
      <c r="G157" s="409"/>
      <c r="H157" s="409" t="s">
        <v>3414</v>
      </c>
      <c r="I157" s="409">
        <v>54000</v>
      </c>
      <c r="J157" s="409"/>
      <c r="K157" s="409" t="s">
        <v>1457</v>
      </c>
      <c r="L157" s="409"/>
      <c r="M157" s="409"/>
    </row>
    <row r="158" spans="1:13">
      <c r="A158" s="409"/>
      <c r="B158" s="409"/>
      <c r="C158" s="409"/>
      <c r="D158" s="409" t="s">
        <v>3415</v>
      </c>
      <c r="E158" s="409"/>
      <c r="F158" s="409"/>
      <c r="G158" s="409"/>
      <c r="H158" s="409" t="s">
        <v>3416</v>
      </c>
      <c r="I158" s="409"/>
      <c r="J158" s="409"/>
      <c r="K158" s="409"/>
      <c r="L158" s="409"/>
      <c r="M158" s="409"/>
    </row>
    <row r="159" spans="1:13">
      <c r="A159" s="409"/>
      <c r="B159" s="409"/>
      <c r="C159" s="409"/>
      <c r="D159" s="409" t="s">
        <v>2125</v>
      </c>
      <c r="E159" s="409"/>
      <c r="F159" s="409"/>
      <c r="G159" s="409"/>
      <c r="H159" s="409" t="s">
        <v>3417</v>
      </c>
      <c r="I159" s="411"/>
      <c r="J159" s="409"/>
      <c r="K159" s="409"/>
      <c r="L159" s="409"/>
      <c r="M159" s="409"/>
    </row>
    <row r="160" spans="1:13">
      <c r="A160" s="409"/>
      <c r="B160" s="409"/>
      <c r="C160" s="409"/>
      <c r="D160" s="409" t="s">
        <v>3418</v>
      </c>
      <c r="E160" s="409"/>
      <c r="F160" s="409"/>
      <c r="G160" s="409"/>
      <c r="H160" s="409"/>
      <c r="I160" s="409"/>
      <c r="J160" s="409"/>
      <c r="K160" s="409"/>
      <c r="L160" s="409"/>
      <c r="M160" s="409"/>
    </row>
    <row r="161" spans="1:13">
      <c r="A161" s="409"/>
      <c r="B161" s="409"/>
      <c r="C161" s="409"/>
      <c r="D161" s="409" t="s">
        <v>3419</v>
      </c>
      <c r="E161" s="409"/>
      <c r="F161" s="409"/>
      <c r="G161" s="409"/>
      <c r="H161" s="409"/>
      <c r="I161" s="409"/>
      <c r="J161" s="409"/>
      <c r="K161" s="409"/>
      <c r="L161" s="409"/>
      <c r="M161" s="409"/>
    </row>
    <row r="162" spans="1:13">
      <c r="A162" s="413"/>
      <c r="B162" s="413"/>
      <c r="C162" s="413"/>
      <c r="D162" s="413" t="s">
        <v>3420</v>
      </c>
      <c r="E162" s="413"/>
      <c r="F162" s="413"/>
      <c r="G162" s="413"/>
      <c r="H162" s="413"/>
      <c r="I162" s="413"/>
      <c r="J162" s="413"/>
      <c r="K162" s="413"/>
      <c r="L162" s="413"/>
      <c r="M162" s="413"/>
    </row>
    <row r="163" spans="1:13" s="228" customFormat="1" ht="60" customHeight="1">
      <c r="A163" s="367" t="s">
        <v>3949</v>
      </c>
      <c r="B163" s="367" t="s">
        <v>3993</v>
      </c>
      <c r="C163" s="372" t="s">
        <v>2307</v>
      </c>
      <c r="D163" s="372"/>
      <c r="E163" s="1119" t="s">
        <v>6</v>
      </c>
      <c r="F163" s="367"/>
      <c r="G163" s="367"/>
      <c r="H163" s="367" t="s">
        <v>954</v>
      </c>
      <c r="I163" s="1120">
        <v>0</v>
      </c>
      <c r="J163" s="367"/>
      <c r="K163" s="1121"/>
      <c r="L163" s="1121"/>
      <c r="M163" s="368" t="s">
        <v>4051</v>
      </c>
    </row>
    <row r="164" spans="1:13" s="228" customFormat="1" ht="105">
      <c r="A164" s="1205"/>
      <c r="B164" s="1205"/>
      <c r="C164" s="1206"/>
      <c r="D164" s="1205" t="s">
        <v>4130</v>
      </c>
      <c r="E164" s="1205" t="s">
        <v>2308</v>
      </c>
      <c r="F164" s="1205"/>
      <c r="G164" s="1205"/>
      <c r="H164" s="1207"/>
      <c r="I164" s="1205"/>
      <c r="J164" s="1205"/>
      <c r="K164" s="1208" t="s">
        <v>703</v>
      </c>
      <c r="L164" s="1208"/>
      <c r="M164" s="1209" t="s">
        <v>2300</v>
      </c>
    </row>
    <row r="165" spans="1:13" s="228" customFormat="1" ht="126">
      <c r="A165" s="1210"/>
      <c r="B165" s="1210"/>
      <c r="C165" s="1210"/>
      <c r="D165" s="1210" t="s">
        <v>2311</v>
      </c>
      <c r="E165" s="1211" t="s">
        <v>836</v>
      </c>
      <c r="F165" s="1211"/>
      <c r="G165" s="1210"/>
      <c r="H165" s="1210"/>
      <c r="I165" s="1210"/>
      <c r="J165" s="1210"/>
      <c r="K165" s="1212" t="s">
        <v>703</v>
      </c>
      <c r="L165" s="1212"/>
      <c r="M165" s="1211" t="s">
        <v>2309</v>
      </c>
    </row>
    <row r="166" spans="1:13" s="228" customFormat="1">
      <c r="A166" s="1210"/>
      <c r="B166" s="1210"/>
      <c r="C166" s="1210"/>
      <c r="D166" s="1210"/>
      <c r="E166" s="1213" t="s">
        <v>11</v>
      </c>
      <c r="F166" s="1211"/>
      <c r="G166" s="1210"/>
      <c r="H166" s="1214"/>
      <c r="I166" s="1210"/>
      <c r="J166" s="1210"/>
      <c r="K166" s="1212"/>
      <c r="L166" s="1212"/>
      <c r="M166" s="1211"/>
    </row>
    <row r="167" spans="1:13" s="228" customFormat="1" ht="105">
      <c r="A167" s="1210"/>
      <c r="B167" s="1210"/>
      <c r="C167" s="1210"/>
      <c r="D167" s="1210" t="s">
        <v>3731</v>
      </c>
      <c r="E167" s="1215" t="s">
        <v>3732</v>
      </c>
      <c r="F167" s="1210"/>
      <c r="G167" s="1210"/>
      <c r="H167" s="1210"/>
      <c r="I167" s="1210"/>
      <c r="J167" s="1210" t="s">
        <v>2630</v>
      </c>
      <c r="K167" s="1212" t="s">
        <v>703</v>
      </c>
      <c r="L167" s="1212"/>
      <c r="M167" s="1211"/>
    </row>
    <row r="168" spans="1:13" s="228" customFormat="1" ht="42">
      <c r="A168" s="1210"/>
      <c r="B168" s="1210"/>
      <c r="C168" s="1210"/>
      <c r="D168" s="1210"/>
      <c r="E168" s="1211" t="s">
        <v>836</v>
      </c>
      <c r="F168" s="1210"/>
      <c r="G168" s="1210"/>
      <c r="H168" s="1210"/>
      <c r="I168" s="1210"/>
      <c r="J168" s="1210"/>
      <c r="K168" s="1212" t="s">
        <v>703</v>
      </c>
      <c r="L168" s="1212"/>
      <c r="M168" s="1210"/>
    </row>
    <row r="169" spans="1:13" s="228" customFormat="1">
      <c r="A169" s="1210"/>
      <c r="B169" s="1210"/>
      <c r="C169" s="1210"/>
      <c r="D169" s="1210"/>
      <c r="E169" s="1213" t="s">
        <v>7</v>
      </c>
      <c r="F169" s="1210"/>
      <c r="G169" s="1210"/>
      <c r="H169" s="1216"/>
      <c r="I169" s="1210"/>
      <c r="J169" s="1210"/>
      <c r="K169" s="1212"/>
      <c r="L169" s="1212"/>
      <c r="M169" s="1210"/>
    </row>
    <row r="170" spans="1:13" s="228" customFormat="1" ht="63">
      <c r="A170" s="1210"/>
      <c r="B170" s="1210"/>
      <c r="C170" s="1210"/>
      <c r="D170" s="1210"/>
      <c r="E170" s="1210" t="s">
        <v>3739</v>
      </c>
      <c r="F170" s="1211"/>
      <c r="G170" s="1210"/>
      <c r="H170" s="1217"/>
      <c r="I170" s="1212"/>
      <c r="J170" s="1210" t="s">
        <v>2630</v>
      </c>
      <c r="K170" s="1212" t="s">
        <v>703</v>
      </c>
      <c r="L170" s="1218"/>
      <c r="M170" s="1211"/>
    </row>
    <row r="171" spans="1:13" s="228" customFormat="1">
      <c r="A171" s="1210"/>
      <c r="B171" s="1210"/>
      <c r="C171" s="1211"/>
      <c r="D171" s="1211"/>
      <c r="E171" s="1210" t="s">
        <v>712</v>
      </c>
      <c r="F171" s="1211"/>
      <c r="G171" s="1210"/>
      <c r="H171" s="1210"/>
      <c r="I171" s="1210"/>
      <c r="J171" s="1210"/>
      <c r="K171" s="1212"/>
      <c r="L171" s="1218"/>
      <c r="M171" s="1211"/>
    </row>
    <row r="172" spans="1:13" s="78" customFormat="1" ht="44.25" customHeight="1">
      <c r="A172" s="1210"/>
      <c r="B172" s="1210"/>
      <c r="C172" s="1211"/>
      <c r="D172" s="1211"/>
      <c r="E172" s="1210" t="s">
        <v>3733</v>
      </c>
      <c r="F172" s="1211"/>
      <c r="G172" s="1210"/>
      <c r="H172" s="1210"/>
      <c r="I172" s="1210"/>
      <c r="J172" s="1210"/>
      <c r="K172" s="1212"/>
      <c r="L172" s="1218"/>
      <c r="M172" s="1211"/>
    </row>
    <row r="173" spans="1:13" s="78" customFormat="1" ht="63">
      <c r="A173" s="1210"/>
      <c r="B173" s="1210"/>
      <c r="C173" s="1211"/>
      <c r="D173" s="1211"/>
      <c r="E173" s="1210" t="s">
        <v>3734</v>
      </c>
      <c r="F173" s="1210"/>
      <c r="G173" s="1210"/>
      <c r="H173" s="1210"/>
      <c r="I173" s="1210"/>
      <c r="J173" s="1210"/>
      <c r="K173" s="1212" t="s">
        <v>703</v>
      </c>
      <c r="L173" s="1212"/>
      <c r="M173" s="1210"/>
    </row>
    <row r="174" spans="1:13" s="78" customFormat="1">
      <c r="A174" s="1210"/>
      <c r="B174" s="1210"/>
      <c r="C174" s="1211"/>
      <c r="D174" s="1211"/>
      <c r="E174" s="1210" t="s">
        <v>713</v>
      </c>
      <c r="F174" s="1210"/>
      <c r="G174" s="1210"/>
      <c r="H174" s="1210"/>
      <c r="I174" s="1210"/>
      <c r="J174" s="1210"/>
      <c r="K174" s="1212"/>
      <c r="L174" s="1212"/>
      <c r="M174" s="1210"/>
    </row>
    <row r="175" spans="1:13" s="78" customFormat="1">
      <c r="A175" s="1210"/>
      <c r="B175" s="1210"/>
      <c r="C175" s="1211"/>
      <c r="D175" s="1211"/>
      <c r="E175" s="1210" t="s">
        <v>714</v>
      </c>
      <c r="F175" s="1210"/>
      <c r="G175" s="1210"/>
      <c r="H175" s="1211"/>
      <c r="I175" s="1210"/>
      <c r="J175" s="1210"/>
      <c r="K175" s="1212"/>
      <c r="L175" s="1212"/>
      <c r="M175" s="1211"/>
    </row>
    <row r="176" spans="1:13" s="78" customFormat="1">
      <c r="A176" s="1210"/>
      <c r="B176" s="1210"/>
      <c r="C176" s="1211"/>
      <c r="D176" s="1211"/>
      <c r="E176" s="1210" t="s">
        <v>715</v>
      </c>
      <c r="F176" s="1210"/>
      <c r="G176" s="1210"/>
      <c r="H176" s="1211"/>
      <c r="I176" s="1210"/>
      <c r="J176" s="1210"/>
      <c r="K176" s="1212"/>
      <c r="L176" s="1212"/>
      <c r="M176" s="1211"/>
    </row>
    <row r="177" spans="1:13" s="78" customFormat="1" ht="63">
      <c r="A177" s="1210"/>
      <c r="B177" s="1210"/>
      <c r="C177" s="1215"/>
      <c r="D177" s="1215"/>
      <c r="E177" s="1210" t="s">
        <v>3735</v>
      </c>
      <c r="F177" s="1210"/>
      <c r="G177" s="1210"/>
      <c r="H177" s="1211"/>
      <c r="I177" s="1210"/>
      <c r="J177" s="1211"/>
      <c r="K177" s="1218"/>
      <c r="L177" s="1212"/>
      <c r="M177" s="1211"/>
    </row>
    <row r="178" spans="1:13" s="78" customFormat="1" ht="42">
      <c r="A178" s="1210"/>
      <c r="B178" s="1210"/>
      <c r="C178" s="1210"/>
      <c r="D178" s="1210"/>
      <c r="E178" s="1211" t="s">
        <v>716</v>
      </c>
      <c r="F178" s="1210"/>
      <c r="G178" s="1210"/>
      <c r="H178" s="1210"/>
      <c r="I178" s="1219"/>
      <c r="J178" s="1211"/>
      <c r="K178" s="1220"/>
      <c r="L178" s="1212"/>
      <c r="M178" s="1210"/>
    </row>
    <row r="179" spans="1:13" s="78" customFormat="1">
      <c r="A179" s="1210"/>
      <c r="B179" s="1210"/>
      <c r="C179" s="1210"/>
      <c r="D179" s="1210"/>
      <c r="E179" s="1211" t="s">
        <v>717</v>
      </c>
      <c r="F179" s="1210"/>
      <c r="G179" s="1210"/>
      <c r="H179" s="1210"/>
      <c r="I179" s="1219"/>
      <c r="J179" s="1211"/>
      <c r="K179" s="1220"/>
      <c r="L179" s="1212"/>
      <c r="M179" s="1210"/>
    </row>
    <row r="180" spans="1:13" s="78" customFormat="1">
      <c r="A180" s="1210"/>
      <c r="B180" s="1210"/>
      <c r="C180" s="1210"/>
      <c r="D180" s="1210"/>
      <c r="E180" s="1210" t="s">
        <v>718</v>
      </c>
      <c r="F180" s="1210"/>
      <c r="G180" s="1210"/>
      <c r="H180" s="1211"/>
      <c r="I180" s="1210"/>
      <c r="J180" s="1210"/>
      <c r="K180" s="1212"/>
      <c r="L180" s="1212"/>
      <c r="M180" s="1210"/>
    </row>
    <row r="181" spans="1:13" s="78" customFormat="1" ht="21.75" customHeight="1">
      <c r="A181" s="1210"/>
      <c r="B181" s="1210"/>
      <c r="C181" s="1210"/>
      <c r="D181" s="1210"/>
      <c r="E181" s="1210" t="s">
        <v>719</v>
      </c>
      <c r="F181" s="1210"/>
      <c r="G181" s="1210"/>
      <c r="H181" s="1211"/>
      <c r="I181" s="1210"/>
      <c r="J181" s="1210"/>
      <c r="K181" s="1212"/>
      <c r="L181" s="1212"/>
      <c r="M181" s="1210"/>
    </row>
    <row r="182" spans="1:13" s="78" customFormat="1" ht="42">
      <c r="A182" s="1210"/>
      <c r="B182" s="1210"/>
      <c r="C182" s="1210"/>
      <c r="D182" s="1210"/>
      <c r="E182" s="1211" t="s">
        <v>720</v>
      </c>
      <c r="F182" s="1210"/>
      <c r="G182" s="1210"/>
      <c r="H182" s="1211"/>
      <c r="I182" s="1210"/>
      <c r="J182" s="1210"/>
      <c r="K182" s="1212"/>
      <c r="L182" s="1212"/>
      <c r="M182" s="1210"/>
    </row>
    <row r="183" spans="1:13" s="78" customFormat="1">
      <c r="A183" s="1210"/>
      <c r="B183" s="1210"/>
      <c r="C183" s="1210"/>
      <c r="D183" s="1210"/>
      <c r="E183" s="1211" t="s">
        <v>721</v>
      </c>
      <c r="F183" s="1210"/>
      <c r="G183" s="1210"/>
      <c r="H183" s="1211"/>
      <c r="I183" s="1210"/>
      <c r="J183" s="1210"/>
      <c r="K183" s="1212"/>
      <c r="L183" s="1212"/>
      <c r="M183" s="1210"/>
    </row>
    <row r="184" spans="1:13" s="78" customFormat="1" ht="42">
      <c r="A184" s="1210"/>
      <c r="B184" s="1210"/>
      <c r="C184" s="1210"/>
      <c r="D184" s="1210"/>
      <c r="E184" s="1211" t="s">
        <v>722</v>
      </c>
      <c r="F184" s="1211"/>
      <c r="G184" s="1210"/>
      <c r="H184" s="1210"/>
      <c r="I184" s="1210"/>
      <c r="J184" s="1210"/>
      <c r="K184" s="1212"/>
      <c r="L184" s="1212"/>
      <c r="M184" s="1210"/>
    </row>
    <row r="185" spans="1:13" s="79" customFormat="1">
      <c r="A185" s="1210"/>
      <c r="B185" s="1210"/>
      <c r="C185" s="1210"/>
      <c r="D185" s="1210"/>
      <c r="E185" s="1211" t="s">
        <v>723</v>
      </c>
      <c r="F185" s="1211"/>
      <c r="G185" s="1210"/>
      <c r="H185" s="1210"/>
      <c r="I185" s="1210"/>
      <c r="J185" s="1210"/>
      <c r="K185" s="1212"/>
      <c r="L185" s="1212"/>
      <c r="M185" s="1210"/>
    </row>
    <row r="186" spans="1:13" s="79" customFormat="1">
      <c r="A186" s="1210"/>
      <c r="B186" s="1210"/>
      <c r="C186" s="1210"/>
      <c r="D186" s="1210"/>
      <c r="E186" s="1211" t="s">
        <v>724</v>
      </c>
      <c r="F186" s="1211"/>
      <c r="G186" s="1210"/>
      <c r="H186" s="1214"/>
      <c r="I186" s="1210"/>
      <c r="J186" s="1210"/>
      <c r="K186" s="1212"/>
      <c r="L186" s="1212"/>
      <c r="M186" s="1210"/>
    </row>
    <row r="187" spans="1:13" s="79" customFormat="1" ht="42">
      <c r="A187" s="1210"/>
      <c r="B187" s="1210"/>
      <c r="C187" s="1210"/>
      <c r="D187" s="1210"/>
      <c r="E187" s="1215" t="s">
        <v>3736</v>
      </c>
      <c r="F187" s="1210"/>
      <c r="G187" s="1210"/>
      <c r="H187" s="1210"/>
      <c r="I187" s="1210"/>
      <c r="J187" s="1210"/>
      <c r="K187" s="1212"/>
      <c r="L187" s="1212"/>
      <c r="M187" s="1210"/>
    </row>
    <row r="188" spans="1:13" s="79" customFormat="1" ht="63">
      <c r="A188" s="1210"/>
      <c r="B188" s="1210"/>
      <c r="C188" s="1210"/>
      <c r="D188" s="1210"/>
      <c r="E188" s="1210" t="s">
        <v>3737</v>
      </c>
      <c r="F188" s="1211"/>
      <c r="G188" s="1211"/>
      <c r="H188" s="1210"/>
      <c r="I188" s="1210"/>
      <c r="J188" s="1210"/>
      <c r="K188" s="1212" t="s">
        <v>703</v>
      </c>
      <c r="L188" s="1212"/>
      <c r="M188" s="1210"/>
    </row>
    <row r="189" spans="1:13" s="79" customFormat="1">
      <c r="A189" s="1210"/>
      <c r="B189" s="1210"/>
      <c r="C189" s="1210"/>
      <c r="D189" s="1210"/>
      <c r="E189" s="1210" t="s">
        <v>725</v>
      </c>
      <c r="F189" s="1210"/>
      <c r="G189" s="1210"/>
      <c r="H189" s="1210"/>
      <c r="I189" s="1210"/>
      <c r="J189" s="1210"/>
      <c r="K189" s="1212"/>
      <c r="L189" s="1212"/>
      <c r="M189" s="1210"/>
    </row>
    <row r="190" spans="1:13" s="79" customFormat="1" ht="42">
      <c r="A190" s="1221"/>
      <c r="B190" s="1221"/>
      <c r="C190" s="1221"/>
      <c r="D190" s="1221"/>
      <c r="E190" s="1221" t="s">
        <v>3738</v>
      </c>
      <c r="F190" s="1221"/>
      <c r="G190" s="1221"/>
      <c r="H190" s="1221"/>
      <c r="I190" s="1221"/>
      <c r="J190" s="1221"/>
      <c r="K190" s="1222"/>
      <c r="L190" s="1222"/>
      <c r="M190" s="1221"/>
    </row>
    <row r="191" spans="1:13" s="133" customFormat="1" ht="84">
      <c r="A191" s="367" t="s">
        <v>3949</v>
      </c>
      <c r="B191" s="425" t="s">
        <v>3994</v>
      </c>
      <c r="C191" s="425" t="s">
        <v>2621</v>
      </c>
      <c r="D191" s="424"/>
      <c r="E191" s="426" t="s">
        <v>6</v>
      </c>
      <c r="F191" s="424"/>
      <c r="G191" s="424"/>
      <c r="H191" s="426" t="s">
        <v>954</v>
      </c>
      <c r="I191" s="427">
        <v>100000</v>
      </c>
      <c r="J191" s="1122" t="s">
        <v>320</v>
      </c>
      <c r="K191" s="1122"/>
      <c r="L191" s="1122"/>
      <c r="M191" s="425" t="s">
        <v>4051</v>
      </c>
    </row>
    <row r="192" spans="1:13" s="133" customFormat="1" ht="105">
      <c r="A192" s="428"/>
      <c r="B192" s="428"/>
      <c r="C192" s="428"/>
      <c r="D192" s="428" t="s">
        <v>2297</v>
      </c>
      <c r="E192" s="429" t="s">
        <v>2298</v>
      </c>
      <c r="F192" s="428" t="s">
        <v>2299</v>
      </c>
      <c r="G192" s="428"/>
      <c r="H192" s="428" t="s">
        <v>698</v>
      </c>
      <c r="I192" s="430">
        <v>3000</v>
      </c>
      <c r="J192" s="428"/>
      <c r="K192" s="431" t="s">
        <v>699</v>
      </c>
      <c r="L192" s="432"/>
      <c r="M192" s="428" t="s">
        <v>2300</v>
      </c>
    </row>
    <row r="193" spans="1:13" s="133" customFormat="1" ht="84">
      <c r="A193" s="1125"/>
      <c r="B193" s="1125"/>
      <c r="C193" s="1125"/>
      <c r="D193" s="1125" t="s">
        <v>2302</v>
      </c>
      <c r="E193" s="1125" t="s">
        <v>2301</v>
      </c>
      <c r="F193" s="1125"/>
      <c r="G193" s="1125"/>
      <c r="H193" s="1125" t="s">
        <v>4131</v>
      </c>
      <c r="I193" s="1125"/>
      <c r="J193" s="1125"/>
      <c r="K193" s="1126" t="s">
        <v>2622</v>
      </c>
      <c r="L193" s="1127"/>
      <c r="M193" s="1125" t="s">
        <v>727</v>
      </c>
    </row>
    <row r="194" spans="1:13" s="133" customFormat="1" ht="84">
      <c r="A194" s="433"/>
      <c r="B194" s="433"/>
      <c r="C194" s="433"/>
      <c r="D194" s="433" t="s">
        <v>2303</v>
      </c>
      <c r="E194" s="433" t="s">
        <v>2305</v>
      </c>
      <c r="F194" s="433"/>
      <c r="G194" s="433" t="s">
        <v>700</v>
      </c>
      <c r="H194" s="433"/>
      <c r="I194" s="433"/>
      <c r="J194" s="433"/>
      <c r="K194" s="434" t="s">
        <v>2622</v>
      </c>
      <c r="L194" s="435"/>
      <c r="M194" s="1123"/>
    </row>
    <row r="195" spans="1:13" s="133" customFormat="1" ht="105">
      <c r="A195" s="433"/>
      <c r="B195" s="433"/>
      <c r="C195" s="433"/>
      <c r="D195" s="433" t="s">
        <v>2304</v>
      </c>
      <c r="E195" s="433" t="s">
        <v>2623</v>
      </c>
      <c r="F195" s="433"/>
      <c r="G195" s="433" t="s">
        <v>700</v>
      </c>
      <c r="H195" s="433" t="s">
        <v>2624</v>
      </c>
      <c r="I195" s="436">
        <f>102*50*9</f>
        <v>45900</v>
      </c>
      <c r="J195" s="433"/>
      <c r="K195" s="434" t="s">
        <v>2625</v>
      </c>
      <c r="L195" s="435"/>
      <c r="M195" s="1123"/>
    </row>
    <row r="196" spans="1:13" s="133" customFormat="1" ht="63">
      <c r="A196" s="433"/>
      <c r="B196" s="433"/>
      <c r="C196" s="433"/>
      <c r="D196" s="433"/>
      <c r="E196" s="433" t="s">
        <v>2626</v>
      </c>
      <c r="F196" s="433"/>
      <c r="G196" s="433"/>
      <c r="H196" s="433"/>
      <c r="I196" s="433"/>
      <c r="J196" s="433"/>
      <c r="K196" s="435" t="s">
        <v>704</v>
      </c>
      <c r="L196" s="435"/>
      <c r="M196" s="1123"/>
    </row>
    <row r="197" spans="1:13" s="133" customFormat="1" ht="84">
      <c r="A197" s="433"/>
      <c r="B197" s="433"/>
      <c r="C197" s="433"/>
      <c r="D197" s="437"/>
      <c r="E197" s="433" t="s">
        <v>2627</v>
      </c>
      <c r="F197" s="433"/>
      <c r="G197" s="433"/>
      <c r="H197" s="433"/>
      <c r="I197" s="433"/>
      <c r="J197" s="433"/>
      <c r="K197" s="435" t="s">
        <v>703</v>
      </c>
      <c r="L197" s="435"/>
      <c r="M197" s="1123"/>
    </row>
    <row r="198" spans="1:13" s="133" customFormat="1" ht="42">
      <c r="A198" s="433"/>
      <c r="B198" s="433"/>
      <c r="C198" s="433"/>
      <c r="D198" s="437"/>
      <c r="E198" s="433" t="s">
        <v>705</v>
      </c>
      <c r="F198" s="433"/>
      <c r="G198" s="433"/>
      <c r="H198" s="433"/>
      <c r="I198" s="433"/>
      <c r="J198" s="433"/>
      <c r="K198" s="435" t="s">
        <v>706</v>
      </c>
      <c r="L198" s="435"/>
      <c r="M198" s="1123"/>
    </row>
    <row r="199" spans="1:13" s="133" customFormat="1" ht="42">
      <c r="A199" s="433"/>
      <c r="B199" s="433"/>
      <c r="C199" s="433"/>
      <c r="D199" s="437"/>
      <c r="E199" s="433" t="s">
        <v>2628</v>
      </c>
      <c r="F199" s="433"/>
      <c r="G199" s="433"/>
      <c r="H199" s="433"/>
      <c r="I199" s="433"/>
      <c r="J199" s="433"/>
      <c r="K199" s="435" t="s">
        <v>707</v>
      </c>
      <c r="L199" s="435"/>
      <c r="M199" s="1123"/>
    </row>
    <row r="200" spans="1:13" s="133" customFormat="1">
      <c r="A200" s="433"/>
      <c r="B200" s="433"/>
      <c r="C200" s="433"/>
      <c r="D200" s="433"/>
      <c r="E200" s="438" t="s">
        <v>708</v>
      </c>
      <c r="F200" s="433"/>
      <c r="G200" s="433"/>
      <c r="H200" s="433"/>
      <c r="I200" s="433"/>
      <c r="J200" s="433"/>
      <c r="K200" s="435"/>
      <c r="L200" s="435"/>
      <c r="M200" s="1123"/>
    </row>
    <row r="201" spans="1:13" s="133" customFormat="1" ht="105">
      <c r="A201" s="439"/>
      <c r="B201" s="439"/>
      <c r="C201" s="439"/>
      <c r="D201" s="439"/>
      <c r="E201" s="439" t="s">
        <v>2629</v>
      </c>
      <c r="F201" s="439"/>
      <c r="G201" s="439"/>
      <c r="H201" s="439"/>
      <c r="I201" s="439"/>
      <c r="J201" s="439" t="s">
        <v>2630</v>
      </c>
      <c r="K201" s="440" t="s">
        <v>703</v>
      </c>
      <c r="L201" s="440"/>
      <c r="M201" s="1124"/>
    </row>
  </sheetData>
  <mergeCells count="12">
    <mergeCell ref="C5:L5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49"/>
  <pageSetup paperSize="9" orientation="landscape" horizontalDpi="0" verticalDpi="0" r:id="rId1"/>
  <headerFooter>
    <oddFooter>&amp;C&amp;A หน้าที่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139"/>
  <sheetViews>
    <sheetView view="pageBreakPreview" zoomScale="85" zoomScaleSheetLayoutView="85" workbookViewId="0">
      <selection sqref="A1:M2"/>
    </sheetView>
  </sheetViews>
  <sheetFormatPr defaultColWidth="9" defaultRowHeight="21"/>
  <cols>
    <col min="1" max="1" width="5" style="35" customWidth="1"/>
    <col min="2" max="2" width="6.875" style="35" customWidth="1"/>
    <col min="3" max="3" width="18.375" style="35" customWidth="1"/>
    <col min="4" max="4" width="15.375" style="35" customWidth="1"/>
    <col min="5" max="5" width="17.5" style="35" customWidth="1"/>
    <col min="6" max="6" width="10.25" style="35" customWidth="1"/>
    <col min="7" max="7" width="8.25" style="35" customWidth="1"/>
    <col min="8" max="8" width="14.25" style="35" customWidth="1"/>
    <col min="9" max="9" width="9.375" style="35" customWidth="1"/>
    <col min="10" max="10" width="7.125" style="35" customWidth="1"/>
    <col min="11" max="11" width="6.875" style="35" customWidth="1"/>
    <col min="12" max="12" width="7.875" style="35" customWidth="1"/>
    <col min="13" max="13" width="8.25" style="35" customWidth="1"/>
    <col min="14" max="16384" width="9" style="35"/>
  </cols>
  <sheetData>
    <row r="1" spans="1:13" ht="23.25">
      <c r="A1" s="1534" t="s">
        <v>30</v>
      </c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</row>
    <row r="2" spans="1:13" ht="23.25">
      <c r="A2" s="1534" t="s">
        <v>1977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</row>
    <row r="3" spans="1:13">
      <c r="A3" s="1521" t="s">
        <v>50</v>
      </c>
      <c r="B3" s="1521" t="s">
        <v>3</v>
      </c>
      <c r="C3" s="1521" t="s">
        <v>4</v>
      </c>
      <c r="D3" s="1521" t="s">
        <v>21</v>
      </c>
      <c r="E3" s="1521" t="s">
        <v>47</v>
      </c>
      <c r="F3" s="1521" t="s">
        <v>22</v>
      </c>
      <c r="G3" s="1521"/>
      <c r="H3" s="1521" t="s">
        <v>23</v>
      </c>
      <c r="I3" s="1521"/>
      <c r="J3" s="1524"/>
      <c r="K3" s="1521" t="s">
        <v>24</v>
      </c>
      <c r="L3" s="1521"/>
      <c r="M3" s="1521" t="s">
        <v>54</v>
      </c>
    </row>
    <row r="4" spans="1:13" ht="54">
      <c r="A4" s="1521"/>
      <c r="B4" s="1521"/>
      <c r="C4" s="1521"/>
      <c r="D4" s="1521"/>
      <c r="E4" s="1521"/>
      <c r="F4" s="290" t="s">
        <v>2</v>
      </c>
      <c r="G4" s="290" t="s">
        <v>0</v>
      </c>
      <c r="H4" s="290" t="s">
        <v>1</v>
      </c>
      <c r="I4" s="2" t="s">
        <v>5</v>
      </c>
      <c r="J4" s="291" t="s">
        <v>49</v>
      </c>
      <c r="K4" s="9" t="s">
        <v>4063</v>
      </c>
      <c r="L4" s="291" t="s">
        <v>48</v>
      </c>
      <c r="M4" s="1521"/>
    </row>
    <row r="5" spans="1:13" s="487" customFormat="1" ht="220.5" customHeight="1">
      <c r="A5" s="482"/>
      <c r="B5" s="1533" t="s">
        <v>4132</v>
      </c>
      <c r="C5" s="1533"/>
      <c r="D5" s="1533"/>
      <c r="E5" s="1533"/>
      <c r="F5" s="1533"/>
      <c r="G5" s="1533"/>
      <c r="H5" s="1533"/>
      <c r="I5" s="1533"/>
      <c r="J5" s="1533"/>
      <c r="K5" s="1533"/>
      <c r="L5" s="1533"/>
      <c r="M5" s="1533"/>
    </row>
    <row r="6" spans="1:13" s="488" customFormat="1" ht="84">
      <c r="A6" s="483"/>
      <c r="B6" s="484" t="s">
        <v>2313</v>
      </c>
      <c r="C6" s="484" t="s">
        <v>2314</v>
      </c>
      <c r="D6" s="484"/>
      <c r="E6" s="484"/>
      <c r="F6" s="484"/>
      <c r="G6" s="484"/>
      <c r="H6" s="484" t="s">
        <v>2312</v>
      </c>
      <c r="I6" s="530">
        <f>I7+I77+I83+I93</f>
        <v>92100</v>
      </c>
      <c r="J6" s="484"/>
      <c r="K6" s="484"/>
      <c r="L6" s="484"/>
      <c r="M6" s="484"/>
    </row>
    <row r="7" spans="1:13" s="487" customFormat="1" ht="63">
      <c r="A7" s="444" t="s">
        <v>3950</v>
      </c>
      <c r="B7" s="353" t="s">
        <v>2315</v>
      </c>
      <c r="C7" s="353" t="s">
        <v>726</v>
      </c>
      <c r="D7" s="493"/>
      <c r="E7" s="355" t="s">
        <v>6</v>
      </c>
      <c r="F7" s="493"/>
      <c r="G7" s="493"/>
      <c r="H7" s="353" t="s">
        <v>20</v>
      </c>
      <c r="I7" s="358">
        <v>62100</v>
      </c>
      <c r="J7" s="420" t="s">
        <v>320</v>
      </c>
      <c r="K7" s="493"/>
      <c r="L7" s="358">
        <f>I7</f>
        <v>62100</v>
      </c>
      <c r="M7" s="353" t="s">
        <v>4051</v>
      </c>
    </row>
    <row r="8" spans="1:13" s="487" customFormat="1" ht="84">
      <c r="A8" s="485"/>
      <c r="B8" s="494"/>
      <c r="C8" s="486" t="s">
        <v>2562</v>
      </c>
      <c r="D8" s="494"/>
      <c r="E8" s="494"/>
      <c r="F8" s="486" t="s">
        <v>728</v>
      </c>
      <c r="G8" s="486" t="s">
        <v>729</v>
      </c>
      <c r="H8" s="494"/>
      <c r="I8" s="494"/>
      <c r="J8" s="494"/>
      <c r="K8" s="486" t="s">
        <v>730</v>
      </c>
      <c r="L8" s="494"/>
      <c r="M8" s="486" t="s">
        <v>2561</v>
      </c>
    </row>
    <row r="9" spans="1:13" s="487" customFormat="1" ht="264.75" customHeight="1">
      <c r="A9" s="448"/>
      <c r="B9" s="495"/>
      <c r="C9" s="450" t="s">
        <v>2563</v>
      </c>
      <c r="D9" s="450" t="s">
        <v>2564</v>
      </c>
      <c r="E9" s="451" t="s">
        <v>3440</v>
      </c>
      <c r="F9" s="449" t="s">
        <v>731</v>
      </c>
      <c r="G9" s="449" t="s">
        <v>595</v>
      </c>
      <c r="H9" s="495"/>
      <c r="I9" s="495"/>
      <c r="J9" s="495"/>
      <c r="K9" s="449" t="s">
        <v>730</v>
      </c>
      <c r="L9" s="495"/>
      <c r="M9" s="449"/>
    </row>
    <row r="10" spans="1:13" s="487" customFormat="1" ht="84">
      <c r="A10" s="448"/>
      <c r="B10" s="495"/>
      <c r="C10" s="450"/>
      <c r="D10" s="450"/>
      <c r="E10" s="451" t="s">
        <v>3441</v>
      </c>
      <c r="F10" s="449" t="s">
        <v>731</v>
      </c>
      <c r="G10" s="449" t="s">
        <v>595</v>
      </c>
      <c r="H10" s="495"/>
      <c r="I10" s="495"/>
      <c r="J10" s="495"/>
      <c r="K10" s="449" t="s">
        <v>730</v>
      </c>
      <c r="L10" s="495"/>
      <c r="M10" s="449" t="s">
        <v>732</v>
      </c>
    </row>
    <row r="11" spans="1:13" s="487" customFormat="1" ht="105">
      <c r="A11" s="448"/>
      <c r="B11" s="495"/>
      <c r="C11" s="450"/>
      <c r="D11" s="450"/>
      <c r="E11" s="451" t="s">
        <v>3442</v>
      </c>
      <c r="F11" s="449" t="s">
        <v>731</v>
      </c>
      <c r="G11" s="449" t="s">
        <v>595</v>
      </c>
      <c r="H11" s="495"/>
      <c r="I11" s="495"/>
      <c r="J11" s="495"/>
      <c r="K11" s="449" t="s">
        <v>730</v>
      </c>
      <c r="L11" s="495"/>
      <c r="M11" s="449" t="s">
        <v>733</v>
      </c>
    </row>
    <row r="12" spans="1:13" s="487" customFormat="1" ht="147">
      <c r="A12" s="448"/>
      <c r="B12" s="495"/>
      <c r="C12" s="449" t="s">
        <v>2565</v>
      </c>
      <c r="D12" s="450" t="s">
        <v>2566</v>
      </c>
      <c r="E12" s="451" t="s">
        <v>3443</v>
      </c>
      <c r="F12" s="449" t="s">
        <v>731</v>
      </c>
      <c r="G12" s="449" t="s">
        <v>595</v>
      </c>
      <c r="H12" s="495"/>
      <c r="I12" s="495"/>
      <c r="J12" s="495"/>
      <c r="K12" s="449" t="s">
        <v>734</v>
      </c>
      <c r="L12" s="495"/>
      <c r="M12" s="449" t="s">
        <v>2561</v>
      </c>
    </row>
    <row r="13" spans="1:13" s="487" customFormat="1" ht="63">
      <c r="A13" s="448"/>
      <c r="B13" s="495"/>
      <c r="C13" s="449" t="s">
        <v>2567</v>
      </c>
      <c r="D13" s="450"/>
      <c r="E13" s="451" t="s">
        <v>3444</v>
      </c>
      <c r="F13" s="449" t="s">
        <v>731</v>
      </c>
      <c r="G13" s="449" t="s">
        <v>595</v>
      </c>
      <c r="H13" s="495"/>
      <c r="I13" s="495"/>
      <c r="J13" s="495"/>
      <c r="K13" s="449" t="s">
        <v>734</v>
      </c>
      <c r="L13" s="495"/>
      <c r="M13" s="450" t="s">
        <v>732</v>
      </c>
    </row>
    <row r="14" spans="1:13" s="487" customFormat="1" ht="42">
      <c r="A14" s="448"/>
      <c r="B14" s="495"/>
      <c r="C14" s="449" t="s">
        <v>2568</v>
      </c>
      <c r="D14" s="450"/>
      <c r="E14" s="495"/>
      <c r="F14" s="495"/>
      <c r="G14" s="495"/>
      <c r="H14" s="495"/>
      <c r="I14" s="495"/>
      <c r="J14" s="495"/>
      <c r="K14" s="449" t="s">
        <v>735</v>
      </c>
      <c r="L14" s="495"/>
      <c r="M14" s="450"/>
    </row>
    <row r="15" spans="1:13" s="487" customFormat="1" ht="84">
      <c r="A15" s="448"/>
      <c r="B15" s="495"/>
      <c r="C15" s="449" t="s">
        <v>2569</v>
      </c>
      <c r="D15" s="450"/>
      <c r="E15" s="451" t="s">
        <v>3445</v>
      </c>
      <c r="F15" s="449" t="s">
        <v>731</v>
      </c>
      <c r="G15" s="449" t="s">
        <v>595</v>
      </c>
      <c r="H15" s="495"/>
      <c r="I15" s="495"/>
      <c r="J15" s="495"/>
      <c r="K15" s="449" t="s">
        <v>734</v>
      </c>
      <c r="L15" s="495"/>
      <c r="M15" s="450" t="s">
        <v>733</v>
      </c>
    </row>
    <row r="16" spans="1:13" s="487" customFormat="1" ht="42">
      <c r="A16" s="448"/>
      <c r="B16" s="495"/>
      <c r="C16" s="449" t="s">
        <v>2570</v>
      </c>
      <c r="D16" s="495"/>
      <c r="E16" s="495"/>
      <c r="F16" s="495"/>
      <c r="G16" s="495"/>
      <c r="H16" s="495"/>
      <c r="I16" s="495"/>
      <c r="J16" s="495"/>
      <c r="K16" s="449" t="s">
        <v>734</v>
      </c>
      <c r="L16" s="495"/>
      <c r="M16" s="450"/>
    </row>
    <row r="17" spans="1:13" s="487" customFormat="1" ht="168">
      <c r="A17" s="448"/>
      <c r="B17" s="495"/>
      <c r="C17" s="450" t="s">
        <v>2571</v>
      </c>
      <c r="D17" s="450" t="s">
        <v>736</v>
      </c>
      <c r="E17" s="451" t="s">
        <v>3446</v>
      </c>
      <c r="F17" s="449" t="s">
        <v>737</v>
      </c>
      <c r="G17" s="449" t="s">
        <v>738</v>
      </c>
      <c r="H17" s="449" t="s">
        <v>739</v>
      </c>
      <c r="I17" s="495"/>
      <c r="J17" s="495"/>
      <c r="K17" s="449" t="s">
        <v>730</v>
      </c>
      <c r="L17" s="495"/>
      <c r="M17" s="449" t="s">
        <v>2561</v>
      </c>
    </row>
    <row r="18" spans="1:13" s="487" customFormat="1" ht="42">
      <c r="A18" s="448"/>
      <c r="B18" s="495"/>
      <c r="C18" s="450"/>
      <c r="D18" s="450"/>
      <c r="E18" s="451" t="s">
        <v>3447</v>
      </c>
      <c r="F18" s="495"/>
      <c r="G18" s="495"/>
      <c r="H18" s="495"/>
      <c r="I18" s="495"/>
      <c r="J18" s="495"/>
      <c r="K18" s="449" t="s">
        <v>730</v>
      </c>
      <c r="L18" s="495"/>
      <c r="M18" s="449" t="s">
        <v>769</v>
      </c>
    </row>
    <row r="19" spans="1:13" s="487" customFormat="1" ht="42">
      <c r="A19" s="448"/>
      <c r="B19" s="495"/>
      <c r="C19" s="450"/>
      <c r="D19" s="450"/>
      <c r="E19" s="451" t="s">
        <v>3448</v>
      </c>
      <c r="F19" s="495"/>
      <c r="G19" s="495"/>
      <c r="H19" s="495"/>
      <c r="I19" s="495"/>
      <c r="J19" s="495"/>
      <c r="K19" s="449" t="s">
        <v>730</v>
      </c>
      <c r="L19" s="495"/>
      <c r="M19" s="449" t="s">
        <v>773</v>
      </c>
    </row>
    <row r="20" spans="1:13" s="487" customFormat="1" ht="273" customHeight="1">
      <c r="A20" s="448"/>
      <c r="B20" s="495"/>
      <c r="C20" s="450" t="s">
        <v>2572</v>
      </c>
      <c r="D20" s="1116" t="s">
        <v>4133</v>
      </c>
      <c r="E20" s="453" t="s">
        <v>3449</v>
      </c>
      <c r="F20" s="449" t="s">
        <v>740</v>
      </c>
      <c r="G20" s="449" t="s">
        <v>738</v>
      </c>
      <c r="H20" s="449" t="s">
        <v>741</v>
      </c>
      <c r="I20" s="495"/>
      <c r="J20" s="495"/>
      <c r="K20" s="454" t="s">
        <v>2573</v>
      </c>
      <c r="L20" s="495"/>
      <c r="M20" s="449" t="s">
        <v>2561</v>
      </c>
    </row>
    <row r="21" spans="1:13" s="487" customFormat="1" ht="147">
      <c r="A21" s="448"/>
      <c r="B21" s="495"/>
      <c r="C21" s="450"/>
      <c r="D21" s="450"/>
      <c r="E21" s="453"/>
      <c r="F21" s="449" t="s">
        <v>742</v>
      </c>
      <c r="G21" s="449" t="s">
        <v>743</v>
      </c>
      <c r="H21" s="449" t="s">
        <v>2574</v>
      </c>
      <c r="I21" s="454" t="s">
        <v>2575</v>
      </c>
      <c r="J21" s="495"/>
      <c r="K21" s="454" t="s">
        <v>2573</v>
      </c>
      <c r="L21" s="454" t="s">
        <v>2575</v>
      </c>
      <c r="M21" s="495"/>
    </row>
    <row r="22" spans="1:13" s="487" customFormat="1" ht="105">
      <c r="A22" s="448"/>
      <c r="B22" s="495"/>
      <c r="C22" s="450"/>
      <c r="D22" s="450"/>
      <c r="E22" s="453"/>
      <c r="F22" s="495"/>
      <c r="G22" s="495"/>
      <c r="H22" s="449" t="s">
        <v>2576</v>
      </c>
      <c r="I22" s="454" t="s">
        <v>1427</v>
      </c>
      <c r="J22" s="495"/>
      <c r="K22" s="454" t="s">
        <v>2573</v>
      </c>
      <c r="L22" s="454" t="s">
        <v>1427</v>
      </c>
      <c r="M22" s="495"/>
    </row>
    <row r="23" spans="1:13" s="487" customFormat="1" ht="147">
      <c r="A23" s="448"/>
      <c r="B23" s="495"/>
      <c r="C23" s="495"/>
      <c r="D23" s="450"/>
      <c r="E23" s="453"/>
      <c r="F23" s="495"/>
      <c r="G23" s="495"/>
      <c r="H23" s="449" t="s">
        <v>2577</v>
      </c>
      <c r="I23" s="454" t="s">
        <v>2578</v>
      </c>
      <c r="J23" s="495"/>
      <c r="K23" s="454" t="s">
        <v>2573</v>
      </c>
      <c r="L23" s="454" t="s">
        <v>2578</v>
      </c>
      <c r="M23" s="495"/>
    </row>
    <row r="24" spans="1:13" s="487" customFormat="1" ht="168">
      <c r="A24" s="448"/>
      <c r="B24" s="495"/>
      <c r="C24" s="495"/>
      <c r="D24" s="450"/>
      <c r="E24" s="495"/>
      <c r="F24" s="495"/>
      <c r="G24" s="495"/>
      <c r="H24" s="449" t="s">
        <v>2579</v>
      </c>
      <c r="I24" s="454" t="s">
        <v>2580</v>
      </c>
      <c r="J24" s="495"/>
      <c r="K24" s="454" t="s">
        <v>2573</v>
      </c>
      <c r="L24" s="454" t="s">
        <v>2580</v>
      </c>
      <c r="M24" s="495"/>
    </row>
    <row r="25" spans="1:13" s="487" customFormat="1" ht="168">
      <c r="A25" s="448"/>
      <c r="B25" s="495"/>
      <c r="C25" s="495"/>
      <c r="D25" s="495"/>
      <c r="E25" s="495"/>
      <c r="F25" s="495"/>
      <c r="G25" s="495"/>
      <c r="H25" s="449" t="s">
        <v>2581</v>
      </c>
      <c r="I25" s="454" t="s">
        <v>2580</v>
      </c>
      <c r="J25" s="495"/>
      <c r="K25" s="454" t="s">
        <v>2573</v>
      </c>
      <c r="L25" s="454" t="s">
        <v>2580</v>
      </c>
      <c r="M25" s="495"/>
    </row>
    <row r="26" spans="1:13" s="487" customFormat="1" ht="210">
      <c r="A26" s="448"/>
      <c r="B26" s="495"/>
      <c r="C26" s="495"/>
      <c r="D26" s="495"/>
      <c r="E26" s="453" t="s">
        <v>3450</v>
      </c>
      <c r="F26" s="449" t="s">
        <v>740</v>
      </c>
      <c r="G26" s="449" t="s">
        <v>744</v>
      </c>
      <c r="H26" s="495"/>
      <c r="I26" s="495"/>
      <c r="J26" s="495"/>
      <c r="K26" s="454" t="s">
        <v>2582</v>
      </c>
      <c r="L26" s="495"/>
      <c r="M26" s="450" t="s">
        <v>732</v>
      </c>
    </row>
    <row r="27" spans="1:13" s="487" customFormat="1">
      <c r="A27" s="448"/>
      <c r="B27" s="495"/>
      <c r="C27" s="495"/>
      <c r="D27" s="495"/>
      <c r="E27" s="450"/>
      <c r="F27" s="449" t="s">
        <v>742</v>
      </c>
      <c r="G27" s="449" t="s">
        <v>745</v>
      </c>
      <c r="H27" s="495"/>
      <c r="I27" s="495"/>
      <c r="J27" s="495"/>
      <c r="K27" s="454" t="s">
        <v>2582</v>
      </c>
      <c r="L27" s="495"/>
      <c r="M27" s="450"/>
    </row>
    <row r="28" spans="1:13" s="487" customFormat="1" ht="84">
      <c r="A28" s="448"/>
      <c r="B28" s="495"/>
      <c r="C28" s="495"/>
      <c r="D28" s="495"/>
      <c r="E28" s="453" t="s">
        <v>3451</v>
      </c>
      <c r="F28" s="449" t="s">
        <v>740</v>
      </c>
      <c r="G28" s="449" t="s">
        <v>746</v>
      </c>
      <c r="H28" s="450" t="s">
        <v>2583</v>
      </c>
      <c r="I28" s="495"/>
      <c r="J28" s="450" t="s">
        <v>2584</v>
      </c>
      <c r="K28" s="454" t="s">
        <v>2585</v>
      </c>
      <c r="L28" s="495"/>
      <c r="M28" s="450" t="s">
        <v>747</v>
      </c>
    </row>
    <row r="29" spans="1:13" s="487" customFormat="1">
      <c r="A29" s="448"/>
      <c r="B29" s="495"/>
      <c r="C29" s="495"/>
      <c r="D29" s="495"/>
      <c r="E29" s="450"/>
      <c r="F29" s="449" t="s">
        <v>742</v>
      </c>
      <c r="G29" s="449" t="s">
        <v>748</v>
      </c>
      <c r="H29" s="450"/>
      <c r="I29" s="495"/>
      <c r="J29" s="450"/>
      <c r="K29" s="495"/>
      <c r="L29" s="495"/>
      <c r="M29" s="450"/>
    </row>
    <row r="30" spans="1:13" s="487" customFormat="1" ht="168">
      <c r="A30" s="448"/>
      <c r="B30" s="495"/>
      <c r="C30" s="450" t="s">
        <v>2586</v>
      </c>
      <c r="D30" s="450" t="s">
        <v>2587</v>
      </c>
      <c r="E30" s="451" t="s">
        <v>3452</v>
      </c>
      <c r="F30" s="449" t="s">
        <v>749</v>
      </c>
      <c r="G30" s="449" t="s">
        <v>729</v>
      </c>
      <c r="H30" s="495"/>
      <c r="I30" s="449" t="s">
        <v>157</v>
      </c>
      <c r="J30" s="495"/>
      <c r="K30" s="449" t="s">
        <v>730</v>
      </c>
      <c r="L30" s="495"/>
      <c r="M30" s="449" t="s">
        <v>2561</v>
      </c>
    </row>
    <row r="31" spans="1:13" s="487" customFormat="1" ht="63">
      <c r="A31" s="448"/>
      <c r="B31" s="495"/>
      <c r="C31" s="450"/>
      <c r="D31" s="450"/>
      <c r="E31" s="451" t="s">
        <v>3453</v>
      </c>
      <c r="F31" s="495"/>
      <c r="G31" s="495"/>
      <c r="H31" s="495"/>
      <c r="I31" s="495"/>
      <c r="J31" s="495"/>
      <c r="K31" s="449" t="s">
        <v>730</v>
      </c>
      <c r="L31" s="495"/>
      <c r="M31" s="449" t="s">
        <v>732</v>
      </c>
    </row>
    <row r="32" spans="1:13" s="487" customFormat="1" ht="63.75" customHeight="1">
      <c r="A32" s="448"/>
      <c r="B32" s="495"/>
      <c r="C32" s="450"/>
      <c r="D32" s="450"/>
      <c r="E32" s="451" t="s">
        <v>3454</v>
      </c>
      <c r="F32" s="495"/>
      <c r="G32" s="495"/>
      <c r="H32" s="495"/>
      <c r="I32" s="495"/>
      <c r="J32" s="495"/>
      <c r="K32" s="449" t="s">
        <v>730</v>
      </c>
      <c r="L32" s="495"/>
      <c r="M32" s="449" t="s">
        <v>733</v>
      </c>
    </row>
    <row r="33" spans="1:13" s="487" customFormat="1" ht="84">
      <c r="A33" s="448"/>
      <c r="B33" s="495"/>
      <c r="C33" s="450" t="s">
        <v>2588</v>
      </c>
      <c r="D33" s="495"/>
      <c r="E33" s="451" t="s">
        <v>3452</v>
      </c>
      <c r="F33" s="449" t="s">
        <v>750</v>
      </c>
      <c r="G33" s="449" t="s">
        <v>128</v>
      </c>
      <c r="H33" s="495"/>
      <c r="I33" s="495"/>
      <c r="J33" s="495"/>
      <c r="K33" s="449" t="s">
        <v>730</v>
      </c>
      <c r="L33" s="495"/>
      <c r="M33" s="449" t="s">
        <v>2561</v>
      </c>
    </row>
    <row r="34" spans="1:13" s="487" customFormat="1" ht="63">
      <c r="A34" s="448"/>
      <c r="B34" s="495"/>
      <c r="C34" s="450"/>
      <c r="D34" s="495"/>
      <c r="E34" s="451" t="s">
        <v>3455</v>
      </c>
      <c r="F34" s="495"/>
      <c r="G34" s="495"/>
      <c r="H34" s="495"/>
      <c r="I34" s="449" t="s">
        <v>157</v>
      </c>
      <c r="J34" s="495"/>
      <c r="K34" s="449" t="s">
        <v>730</v>
      </c>
      <c r="L34" s="495"/>
      <c r="M34" s="449" t="s">
        <v>769</v>
      </c>
    </row>
    <row r="35" spans="1:13" s="487" customFormat="1" ht="42">
      <c r="A35" s="448"/>
      <c r="B35" s="495"/>
      <c r="C35" s="450"/>
      <c r="D35" s="495"/>
      <c r="E35" s="451" t="s">
        <v>3454</v>
      </c>
      <c r="F35" s="495"/>
      <c r="G35" s="495"/>
      <c r="H35" s="495"/>
      <c r="I35" s="449" t="s">
        <v>157</v>
      </c>
      <c r="J35" s="495"/>
      <c r="K35" s="449" t="s">
        <v>730</v>
      </c>
      <c r="L35" s="495"/>
      <c r="M35" s="449" t="s">
        <v>773</v>
      </c>
    </row>
    <row r="36" spans="1:13" s="487" customFormat="1" ht="179.25" customHeight="1">
      <c r="A36" s="448"/>
      <c r="B36" s="495"/>
      <c r="C36" s="449" t="s">
        <v>2589</v>
      </c>
      <c r="D36" s="566" t="s">
        <v>4134</v>
      </c>
      <c r="E36" s="451" t="s">
        <v>3452</v>
      </c>
      <c r="F36" s="449" t="s">
        <v>749</v>
      </c>
      <c r="G36" s="449" t="s">
        <v>729</v>
      </c>
      <c r="H36" s="495"/>
      <c r="I36" s="449" t="s">
        <v>157</v>
      </c>
      <c r="J36" s="495"/>
      <c r="K36" s="449" t="s">
        <v>730</v>
      </c>
      <c r="L36" s="495"/>
      <c r="M36" s="449" t="s">
        <v>2561</v>
      </c>
    </row>
    <row r="37" spans="1:13" s="487" customFormat="1" ht="168">
      <c r="A37" s="448"/>
      <c r="B37" s="495"/>
      <c r="C37" s="449" t="s">
        <v>751</v>
      </c>
      <c r="D37" s="495"/>
      <c r="E37" s="451" t="s">
        <v>3453</v>
      </c>
      <c r="F37" s="449" t="s">
        <v>749</v>
      </c>
      <c r="G37" s="449" t="s">
        <v>729</v>
      </c>
      <c r="H37" s="449" t="s">
        <v>752</v>
      </c>
      <c r="I37" s="495"/>
      <c r="J37" s="449" t="s">
        <v>2584</v>
      </c>
      <c r="K37" s="449" t="s">
        <v>730</v>
      </c>
      <c r="L37" s="495"/>
      <c r="M37" s="449" t="s">
        <v>769</v>
      </c>
    </row>
    <row r="38" spans="1:13" s="487" customFormat="1" ht="210">
      <c r="A38" s="448"/>
      <c r="B38" s="495"/>
      <c r="C38" s="449" t="s">
        <v>4135</v>
      </c>
      <c r="D38" s="495"/>
      <c r="E38" s="451" t="s">
        <v>3454</v>
      </c>
      <c r="F38" s="449" t="s">
        <v>749</v>
      </c>
      <c r="G38" s="449" t="s">
        <v>729</v>
      </c>
      <c r="H38" s="449" t="s">
        <v>753</v>
      </c>
      <c r="I38" s="495"/>
      <c r="J38" s="449" t="s">
        <v>2584</v>
      </c>
      <c r="K38" s="454" t="s">
        <v>2582</v>
      </c>
      <c r="L38" s="449" t="s">
        <v>754</v>
      </c>
      <c r="M38" s="449" t="s">
        <v>773</v>
      </c>
    </row>
    <row r="39" spans="1:13" s="487" customFormat="1" ht="126">
      <c r="A39" s="448"/>
      <c r="B39" s="495"/>
      <c r="C39" s="450" t="s">
        <v>2590</v>
      </c>
      <c r="D39" s="450" t="s">
        <v>2591</v>
      </c>
      <c r="E39" s="451" t="s">
        <v>3452</v>
      </c>
      <c r="F39" s="449" t="s">
        <v>749</v>
      </c>
      <c r="G39" s="449" t="s">
        <v>729</v>
      </c>
      <c r="H39" s="566" t="s">
        <v>2592</v>
      </c>
      <c r="I39" s="495"/>
      <c r="J39" s="449" t="s">
        <v>2584</v>
      </c>
      <c r="K39" s="449" t="s">
        <v>730</v>
      </c>
      <c r="L39" s="495"/>
      <c r="M39" s="449" t="s">
        <v>2561</v>
      </c>
    </row>
    <row r="40" spans="1:13" s="487" customFormat="1" ht="63">
      <c r="A40" s="448"/>
      <c r="B40" s="495"/>
      <c r="C40" s="455"/>
      <c r="D40" s="455"/>
      <c r="E40" s="451" t="s">
        <v>3453</v>
      </c>
      <c r="F40" s="495"/>
      <c r="G40" s="495"/>
      <c r="H40" s="495"/>
      <c r="I40" s="495"/>
      <c r="J40" s="495"/>
      <c r="K40" s="449" t="s">
        <v>730</v>
      </c>
      <c r="L40" s="495"/>
      <c r="M40" s="449" t="s">
        <v>769</v>
      </c>
    </row>
    <row r="41" spans="1:13" s="487" customFormat="1" ht="42">
      <c r="A41" s="448"/>
      <c r="B41" s="495"/>
      <c r="C41" s="455"/>
      <c r="D41" s="455"/>
      <c r="E41" s="451" t="s">
        <v>3454</v>
      </c>
      <c r="F41" s="495"/>
      <c r="G41" s="495"/>
      <c r="H41" s="495"/>
      <c r="I41" s="495"/>
      <c r="J41" s="495"/>
      <c r="K41" s="449" t="s">
        <v>730</v>
      </c>
      <c r="L41" s="495"/>
      <c r="M41" s="449" t="s">
        <v>773</v>
      </c>
    </row>
    <row r="42" spans="1:13" s="487" customFormat="1" ht="105">
      <c r="A42" s="448"/>
      <c r="B42" s="495"/>
      <c r="C42" s="449" t="s">
        <v>2593</v>
      </c>
      <c r="D42" s="449" t="s">
        <v>2594</v>
      </c>
      <c r="E42" s="451" t="s">
        <v>3452</v>
      </c>
      <c r="F42" s="449" t="s">
        <v>749</v>
      </c>
      <c r="G42" s="449" t="s">
        <v>729</v>
      </c>
      <c r="H42" s="495"/>
      <c r="I42" s="495"/>
      <c r="J42" s="449" t="s">
        <v>2584</v>
      </c>
      <c r="K42" s="449" t="s">
        <v>730</v>
      </c>
      <c r="L42" s="495"/>
      <c r="M42" s="449" t="s">
        <v>2561</v>
      </c>
    </row>
    <row r="43" spans="1:13" s="487" customFormat="1" ht="63">
      <c r="A43" s="448"/>
      <c r="B43" s="495"/>
      <c r="C43" s="495"/>
      <c r="D43" s="495"/>
      <c r="E43" s="451" t="s">
        <v>3453</v>
      </c>
      <c r="F43" s="495"/>
      <c r="G43" s="495"/>
      <c r="H43" s="495"/>
      <c r="I43" s="495"/>
      <c r="J43" s="495"/>
      <c r="K43" s="449" t="s">
        <v>730</v>
      </c>
      <c r="L43" s="495"/>
      <c r="M43" s="449" t="s">
        <v>769</v>
      </c>
    </row>
    <row r="44" spans="1:13" s="487" customFormat="1" ht="42">
      <c r="A44" s="448"/>
      <c r="B44" s="495"/>
      <c r="C44" s="495"/>
      <c r="D44" s="495"/>
      <c r="E44" s="451" t="s">
        <v>3454</v>
      </c>
      <c r="F44" s="495"/>
      <c r="G44" s="495"/>
      <c r="H44" s="495"/>
      <c r="I44" s="495"/>
      <c r="J44" s="495"/>
      <c r="K44" s="449" t="s">
        <v>730</v>
      </c>
      <c r="L44" s="495"/>
      <c r="M44" s="449" t="s">
        <v>773</v>
      </c>
    </row>
    <row r="45" spans="1:13" s="487" customFormat="1" ht="147">
      <c r="A45" s="448"/>
      <c r="B45" s="495"/>
      <c r="C45" s="449" t="s">
        <v>2595</v>
      </c>
      <c r="D45" s="449" t="s">
        <v>2596</v>
      </c>
      <c r="E45" s="451" t="s">
        <v>3452</v>
      </c>
      <c r="F45" s="449" t="s">
        <v>755</v>
      </c>
      <c r="G45" s="449" t="s">
        <v>729</v>
      </c>
      <c r="H45" s="449" t="s">
        <v>756</v>
      </c>
      <c r="I45" s="495"/>
      <c r="J45" s="449" t="s">
        <v>757</v>
      </c>
      <c r="K45" s="454" t="s">
        <v>2597</v>
      </c>
      <c r="L45" s="495"/>
      <c r="M45" s="449" t="s">
        <v>2598</v>
      </c>
    </row>
    <row r="46" spans="1:13" s="487" customFormat="1" ht="84">
      <c r="A46" s="448"/>
      <c r="B46" s="495"/>
      <c r="C46" s="495"/>
      <c r="D46" s="495"/>
      <c r="E46" s="451" t="s">
        <v>3453</v>
      </c>
      <c r="F46" s="495"/>
      <c r="G46" s="450" t="s">
        <v>758</v>
      </c>
      <c r="H46" s="495"/>
      <c r="I46" s="495"/>
      <c r="J46" s="495"/>
      <c r="K46" s="454" t="s">
        <v>2597</v>
      </c>
      <c r="L46" s="495"/>
      <c r="M46" s="449" t="s">
        <v>769</v>
      </c>
    </row>
    <row r="47" spans="1:13" s="487" customFormat="1" ht="42">
      <c r="A47" s="448"/>
      <c r="B47" s="495"/>
      <c r="C47" s="495"/>
      <c r="D47" s="495"/>
      <c r="E47" s="451" t="s">
        <v>3454</v>
      </c>
      <c r="F47" s="495"/>
      <c r="G47" s="450"/>
      <c r="H47" s="495"/>
      <c r="I47" s="495"/>
      <c r="J47" s="495"/>
      <c r="K47" s="454" t="s">
        <v>2597</v>
      </c>
      <c r="L47" s="495"/>
      <c r="M47" s="449"/>
    </row>
    <row r="48" spans="1:13" s="487" customFormat="1" ht="147">
      <c r="A48" s="448"/>
      <c r="B48" s="495"/>
      <c r="C48" s="449" t="s">
        <v>2599</v>
      </c>
      <c r="D48" s="449" t="s">
        <v>2600</v>
      </c>
      <c r="E48" s="451" t="s">
        <v>3452</v>
      </c>
      <c r="F48" s="450" t="s">
        <v>759</v>
      </c>
      <c r="G48" s="449" t="s">
        <v>729</v>
      </c>
      <c r="H48" s="449" t="s">
        <v>756</v>
      </c>
      <c r="I48" s="495"/>
      <c r="J48" s="449" t="s">
        <v>757</v>
      </c>
      <c r="K48" s="454" t="s">
        <v>2597</v>
      </c>
      <c r="L48" s="495"/>
      <c r="M48" s="449" t="s">
        <v>2598</v>
      </c>
    </row>
    <row r="49" spans="1:13" s="487" customFormat="1" ht="84">
      <c r="A49" s="448"/>
      <c r="B49" s="495"/>
      <c r="C49" s="495"/>
      <c r="D49" s="495"/>
      <c r="E49" s="451" t="s">
        <v>3453</v>
      </c>
      <c r="F49" s="450"/>
      <c r="G49" s="450" t="s">
        <v>760</v>
      </c>
      <c r="H49" s="495"/>
      <c r="I49" s="495"/>
      <c r="J49" s="495"/>
      <c r="K49" s="454" t="s">
        <v>2597</v>
      </c>
      <c r="L49" s="495"/>
      <c r="M49" s="449" t="s">
        <v>769</v>
      </c>
    </row>
    <row r="50" spans="1:13" s="487" customFormat="1" ht="42">
      <c r="A50" s="448"/>
      <c r="B50" s="495"/>
      <c r="C50" s="495"/>
      <c r="D50" s="495"/>
      <c r="E50" s="451" t="s">
        <v>3454</v>
      </c>
      <c r="F50" s="450"/>
      <c r="G50" s="450"/>
      <c r="H50" s="495"/>
      <c r="I50" s="495"/>
      <c r="J50" s="495"/>
      <c r="K50" s="454" t="s">
        <v>2597</v>
      </c>
      <c r="L50" s="495"/>
      <c r="M50" s="449" t="s">
        <v>773</v>
      </c>
    </row>
    <row r="51" spans="1:13" s="487" customFormat="1" ht="147">
      <c r="A51" s="448"/>
      <c r="B51" s="495"/>
      <c r="C51" s="449" t="s">
        <v>2601</v>
      </c>
      <c r="D51" s="450" t="s">
        <v>2602</v>
      </c>
      <c r="E51" s="451" t="s">
        <v>3456</v>
      </c>
      <c r="F51" s="449" t="s">
        <v>749</v>
      </c>
      <c r="G51" s="449" t="s">
        <v>729</v>
      </c>
      <c r="H51" s="449" t="s">
        <v>761</v>
      </c>
      <c r="I51" s="495"/>
      <c r="J51" s="449" t="s">
        <v>2584</v>
      </c>
      <c r="K51" s="449" t="s">
        <v>730</v>
      </c>
      <c r="L51" s="495"/>
      <c r="M51" s="449" t="s">
        <v>2561</v>
      </c>
    </row>
    <row r="52" spans="1:13" s="487" customFormat="1" ht="126">
      <c r="A52" s="448"/>
      <c r="B52" s="495"/>
      <c r="C52" s="495"/>
      <c r="D52" s="450"/>
      <c r="E52" s="451" t="s">
        <v>3457</v>
      </c>
      <c r="F52" s="495"/>
      <c r="G52" s="495"/>
      <c r="H52" s="450" t="s">
        <v>762</v>
      </c>
      <c r="I52" s="495"/>
      <c r="J52" s="495"/>
      <c r="K52" s="449" t="s">
        <v>730</v>
      </c>
      <c r="L52" s="495"/>
      <c r="M52" s="449" t="s">
        <v>769</v>
      </c>
    </row>
    <row r="53" spans="1:13" s="487" customFormat="1" ht="84">
      <c r="A53" s="448"/>
      <c r="B53" s="495"/>
      <c r="C53" s="495"/>
      <c r="D53" s="450"/>
      <c r="E53" s="451" t="s">
        <v>3458</v>
      </c>
      <c r="F53" s="495"/>
      <c r="G53" s="495"/>
      <c r="H53" s="450"/>
      <c r="I53" s="495"/>
      <c r="J53" s="495"/>
      <c r="K53" s="449" t="s">
        <v>730</v>
      </c>
      <c r="L53" s="495"/>
      <c r="M53" s="449" t="s">
        <v>773</v>
      </c>
    </row>
    <row r="54" spans="1:13" s="487" customFormat="1" ht="126">
      <c r="A54" s="448"/>
      <c r="B54" s="495"/>
      <c r="C54" s="450" t="s">
        <v>2603</v>
      </c>
      <c r="D54" s="450" t="s">
        <v>2604</v>
      </c>
      <c r="E54" s="451" t="s">
        <v>3459</v>
      </c>
      <c r="F54" s="449" t="s">
        <v>749</v>
      </c>
      <c r="G54" s="449" t="s">
        <v>729</v>
      </c>
      <c r="H54" s="495"/>
      <c r="I54" s="495"/>
      <c r="J54" s="495"/>
      <c r="K54" s="449" t="s">
        <v>730</v>
      </c>
      <c r="L54" s="495"/>
      <c r="M54" s="449" t="s">
        <v>2561</v>
      </c>
    </row>
    <row r="55" spans="1:13" s="487" customFormat="1" ht="42">
      <c r="A55" s="448"/>
      <c r="B55" s="495"/>
      <c r="C55" s="450"/>
      <c r="D55" s="450"/>
      <c r="E55" s="451" t="s">
        <v>3460</v>
      </c>
      <c r="F55" s="495"/>
      <c r="G55" s="495"/>
      <c r="H55" s="495"/>
      <c r="I55" s="495"/>
      <c r="J55" s="495"/>
      <c r="K55" s="449" t="s">
        <v>730</v>
      </c>
      <c r="L55" s="495"/>
      <c r="M55" s="449" t="s">
        <v>769</v>
      </c>
    </row>
    <row r="56" spans="1:13" s="487" customFormat="1" ht="63">
      <c r="A56" s="448"/>
      <c r="B56" s="495"/>
      <c r="C56" s="450"/>
      <c r="D56" s="450"/>
      <c r="E56" s="451" t="s">
        <v>3461</v>
      </c>
      <c r="F56" s="495"/>
      <c r="G56" s="495"/>
      <c r="H56" s="495"/>
      <c r="I56" s="495"/>
      <c r="J56" s="495"/>
      <c r="K56" s="449" t="s">
        <v>730</v>
      </c>
      <c r="L56" s="495"/>
      <c r="M56" s="449" t="s">
        <v>773</v>
      </c>
    </row>
    <row r="57" spans="1:13" s="487" customFormat="1" ht="210">
      <c r="A57" s="448"/>
      <c r="B57" s="495"/>
      <c r="C57" s="449" t="s">
        <v>2605</v>
      </c>
      <c r="D57" s="449" t="s">
        <v>2606</v>
      </c>
      <c r="E57" s="451" t="s">
        <v>3462</v>
      </c>
      <c r="F57" s="449" t="s">
        <v>749</v>
      </c>
      <c r="G57" s="449" t="s">
        <v>595</v>
      </c>
      <c r="H57" s="495"/>
      <c r="I57" s="495"/>
      <c r="J57" s="495"/>
      <c r="K57" s="449" t="s">
        <v>730</v>
      </c>
      <c r="L57" s="495"/>
      <c r="M57" s="449" t="s">
        <v>2561</v>
      </c>
    </row>
    <row r="58" spans="1:13" s="487" customFormat="1" ht="42">
      <c r="A58" s="448"/>
      <c r="B58" s="495"/>
      <c r="C58" s="495"/>
      <c r="D58" s="495"/>
      <c r="E58" s="451" t="s">
        <v>3463</v>
      </c>
      <c r="F58" s="449" t="s">
        <v>731</v>
      </c>
      <c r="G58" s="449" t="s">
        <v>595</v>
      </c>
      <c r="H58" s="495"/>
      <c r="I58" s="495"/>
      <c r="J58" s="495"/>
      <c r="K58" s="449" t="s">
        <v>730</v>
      </c>
      <c r="L58" s="495"/>
      <c r="M58" s="449" t="s">
        <v>769</v>
      </c>
    </row>
    <row r="59" spans="1:13" s="487" customFormat="1" ht="210">
      <c r="A59" s="448"/>
      <c r="B59" s="495"/>
      <c r="C59" s="495"/>
      <c r="D59" s="495"/>
      <c r="E59" s="451" t="s">
        <v>3464</v>
      </c>
      <c r="F59" s="449" t="s">
        <v>763</v>
      </c>
      <c r="G59" s="449" t="s">
        <v>764</v>
      </c>
      <c r="H59" s="495"/>
      <c r="I59" s="495"/>
      <c r="J59" s="495"/>
      <c r="K59" s="449" t="s">
        <v>730</v>
      </c>
      <c r="L59" s="495"/>
      <c r="M59" s="449" t="s">
        <v>773</v>
      </c>
    </row>
    <row r="60" spans="1:13" s="487" customFormat="1" ht="126">
      <c r="A60" s="448"/>
      <c r="B60" s="495"/>
      <c r="C60" s="450" t="s">
        <v>2607</v>
      </c>
      <c r="D60" s="450" t="s">
        <v>2608</v>
      </c>
      <c r="E60" s="453" t="s">
        <v>3465</v>
      </c>
      <c r="F60" s="449" t="s">
        <v>763</v>
      </c>
      <c r="G60" s="495"/>
      <c r="H60" s="449" t="s">
        <v>765</v>
      </c>
      <c r="I60" s="495"/>
      <c r="J60" s="495"/>
      <c r="K60" s="495"/>
      <c r="L60" s="495"/>
      <c r="M60" s="449" t="s">
        <v>2561</v>
      </c>
    </row>
    <row r="61" spans="1:13" s="487" customFormat="1" ht="126">
      <c r="A61" s="448"/>
      <c r="B61" s="495"/>
      <c r="C61" s="450"/>
      <c r="D61" s="450"/>
      <c r="E61" s="450"/>
      <c r="F61" s="449" t="s">
        <v>766</v>
      </c>
      <c r="G61" s="449" t="s">
        <v>203</v>
      </c>
      <c r="H61" s="449" t="s">
        <v>2609</v>
      </c>
      <c r="I61" s="454" t="s">
        <v>2610</v>
      </c>
      <c r="J61" s="495"/>
      <c r="K61" s="454" t="s">
        <v>2597</v>
      </c>
      <c r="L61" s="454" t="s">
        <v>2610</v>
      </c>
      <c r="M61" s="495"/>
    </row>
    <row r="62" spans="1:13" s="487" customFormat="1" ht="168">
      <c r="A62" s="448"/>
      <c r="B62" s="495"/>
      <c r="C62" s="450"/>
      <c r="D62" s="450"/>
      <c r="E62" s="450"/>
      <c r="F62" s="449" t="s">
        <v>767</v>
      </c>
      <c r="G62" s="449" t="s">
        <v>203</v>
      </c>
      <c r="H62" s="449" t="s">
        <v>2611</v>
      </c>
      <c r="I62" s="454" t="s">
        <v>2612</v>
      </c>
      <c r="J62" s="495"/>
      <c r="K62" s="454" t="s">
        <v>2597</v>
      </c>
      <c r="L62" s="454" t="s">
        <v>2612</v>
      </c>
      <c r="M62" s="495"/>
    </row>
    <row r="63" spans="1:13" s="487" customFormat="1" ht="126">
      <c r="A63" s="448"/>
      <c r="B63" s="495"/>
      <c r="C63" s="450"/>
      <c r="D63" s="450"/>
      <c r="E63" s="495"/>
      <c r="F63" s="495"/>
      <c r="G63" s="495"/>
      <c r="H63" s="449" t="s">
        <v>4136</v>
      </c>
      <c r="I63" s="454" t="s">
        <v>2613</v>
      </c>
      <c r="J63" s="495"/>
      <c r="K63" s="449" t="s">
        <v>768</v>
      </c>
      <c r="L63" s="454" t="s">
        <v>2614</v>
      </c>
      <c r="M63" s="495"/>
    </row>
    <row r="64" spans="1:13" s="489" customFormat="1" ht="42">
      <c r="A64" s="448"/>
      <c r="B64" s="496"/>
      <c r="C64" s="450"/>
      <c r="D64" s="496"/>
      <c r="E64" s="496"/>
      <c r="F64" s="496"/>
      <c r="G64" s="496"/>
      <c r="H64" s="456" t="s">
        <v>2615</v>
      </c>
      <c r="I64" s="457">
        <v>5220</v>
      </c>
      <c r="J64" s="496"/>
      <c r="K64" s="496"/>
      <c r="L64" s="496"/>
      <c r="M64" s="496"/>
    </row>
    <row r="65" spans="1:13" s="487" customFormat="1" ht="63">
      <c r="A65" s="448"/>
      <c r="B65" s="495"/>
      <c r="C65" s="495"/>
      <c r="D65" s="495"/>
      <c r="E65" s="453" t="s">
        <v>3466</v>
      </c>
      <c r="F65" s="449" t="s">
        <v>766</v>
      </c>
      <c r="G65" s="449" t="s">
        <v>203</v>
      </c>
      <c r="H65" s="495"/>
      <c r="I65" s="495"/>
      <c r="J65" s="495"/>
      <c r="K65" s="495"/>
      <c r="L65" s="495"/>
      <c r="M65" s="449" t="s">
        <v>769</v>
      </c>
    </row>
    <row r="66" spans="1:13" s="487" customFormat="1">
      <c r="A66" s="448"/>
      <c r="B66" s="495"/>
      <c r="C66" s="495"/>
      <c r="D66" s="495"/>
      <c r="E66" s="450"/>
      <c r="F66" s="449" t="s">
        <v>767</v>
      </c>
      <c r="G66" s="449" t="s">
        <v>203</v>
      </c>
      <c r="H66" s="495"/>
      <c r="I66" s="495"/>
      <c r="J66" s="495"/>
      <c r="K66" s="495"/>
      <c r="L66" s="495"/>
      <c r="M66" s="495"/>
    </row>
    <row r="67" spans="1:13" s="487" customFormat="1" ht="63">
      <c r="A67" s="448"/>
      <c r="B67" s="495"/>
      <c r="C67" s="495"/>
      <c r="D67" s="495"/>
      <c r="E67" s="451" t="s">
        <v>3467</v>
      </c>
      <c r="F67" s="495"/>
      <c r="G67" s="495"/>
      <c r="H67" s="495"/>
      <c r="I67" s="495"/>
      <c r="J67" s="495"/>
      <c r="K67" s="454" t="s">
        <v>2582</v>
      </c>
      <c r="L67" s="495"/>
      <c r="M67" s="449" t="s">
        <v>773</v>
      </c>
    </row>
    <row r="68" spans="1:13" s="487" customFormat="1" ht="63">
      <c r="A68" s="448"/>
      <c r="B68" s="495"/>
      <c r="C68" s="450" t="s">
        <v>2616</v>
      </c>
      <c r="D68" s="450" t="s">
        <v>2606</v>
      </c>
      <c r="E68" s="451" t="s">
        <v>3468</v>
      </c>
      <c r="F68" s="449" t="s">
        <v>769</v>
      </c>
      <c r="G68" s="449" t="s">
        <v>595</v>
      </c>
      <c r="H68" s="495"/>
      <c r="I68" s="495"/>
      <c r="J68" s="495"/>
      <c r="K68" s="449" t="s">
        <v>730</v>
      </c>
      <c r="L68" s="495"/>
      <c r="M68" s="449" t="s">
        <v>2561</v>
      </c>
    </row>
    <row r="69" spans="1:13" s="487" customFormat="1" ht="126">
      <c r="A69" s="448"/>
      <c r="B69" s="495"/>
      <c r="C69" s="450"/>
      <c r="D69" s="450"/>
      <c r="E69" s="451" t="s">
        <v>3469</v>
      </c>
      <c r="F69" s="449" t="s">
        <v>731</v>
      </c>
      <c r="G69" s="449" t="s">
        <v>595</v>
      </c>
      <c r="H69" s="495"/>
      <c r="I69" s="495"/>
      <c r="J69" s="495"/>
      <c r="K69" s="449" t="s">
        <v>730</v>
      </c>
      <c r="L69" s="495"/>
      <c r="M69" s="449" t="s">
        <v>769</v>
      </c>
    </row>
    <row r="70" spans="1:13" s="487" customFormat="1" ht="84">
      <c r="A70" s="448"/>
      <c r="B70" s="495"/>
      <c r="C70" s="450"/>
      <c r="D70" s="450"/>
      <c r="E70" s="451" t="s">
        <v>3470</v>
      </c>
      <c r="F70" s="449" t="s">
        <v>731</v>
      </c>
      <c r="G70" s="449" t="s">
        <v>595</v>
      </c>
      <c r="H70" s="495"/>
      <c r="I70" s="495"/>
      <c r="J70" s="495"/>
      <c r="K70" s="449" t="s">
        <v>703</v>
      </c>
      <c r="L70" s="495"/>
      <c r="M70" s="449" t="s">
        <v>773</v>
      </c>
    </row>
    <row r="71" spans="1:13" s="487" customFormat="1" ht="105">
      <c r="A71" s="448"/>
      <c r="B71" s="495"/>
      <c r="C71" s="450" t="s">
        <v>2617</v>
      </c>
      <c r="D71" s="450" t="s">
        <v>2618</v>
      </c>
      <c r="E71" s="451" t="s">
        <v>3471</v>
      </c>
      <c r="F71" s="449" t="s">
        <v>770</v>
      </c>
      <c r="G71" s="449" t="s">
        <v>771</v>
      </c>
      <c r="H71" s="495"/>
      <c r="I71" s="495"/>
      <c r="J71" s="495"/>
      <c r="K71" s="449" t="s">
        <v>730</v>
      </c>
      <c r="L71" s="495"/>
      <c r="M71" s="449" t="s">
        <v>2561</v>
      </c>
    </row>
    <row r="72" spans="1:13" s="487" customFormat="1" ht="42">
      <c r="A72" s="448"/>
      <c r="B72" s="495"/>
      <c r="C72" s="455"/>
      <c r="D72" s="450"/>
      <c r="E72" s="451" t="s">
        <v>3472</v>
      </c>
      <c r="F72" s="495"/>
      <c r="G72" s="495"/>
      <c r="H72" s="495"/>
      <c r="I72" s="495"/>
      <c r="J72" s="495"/>
      <c r="K72" s="449" t="s">
        <v>730</v>
      </c>
      <c r="L72" s="495"/>
      <c r="M72" s="449" t="s">
        <v>769</v>
      </c>
    </row>
    <row r="73" spans="1:13" s="487" customFormat="1" ht="63">
      <c r="A73" s="448"/>
      <c r="B73" s="495"/>
      <c r="C73" s="455"/>
      <c r="D73" s="450"/>
      <c r="E73" s="451" t="s">
        <v>3473</v>
      </c>
      <c r="F73" s="495"/>
      <c r="G73" s="495"/>
      <c r="H73" s="495"/>
      <c r="I73" s="495"/>
      <c r="J73" s="495"/>
      <c r="K73" s="449" t="s">
        <v>730</v>
      </c>
      <c r="L73" s="495"/>
      <c r="M73" s="449" t="s">
        <v>773</v>
      </c>
    </row>
    <row r="74" spans="1:13" s="487" customFormat="1" ht="84">
      <c r="A74" s="448"/>
      <c r="B74" s="495"/>
      <c r="C74" s="450" t="s">
        <v>2619</v>
      </c>
      <c r="D74" s="450" t="s">
        <v>2620</v>
      </c>
      <c r="E74" s="451" t="s">
        <v>3474</v>
      </c>
      <c r="F74" s="449" t="s">
        <v>749</v>
      </c>
      <c r="G74" s="449" t="s">
        <v>595</v>
      </c>
      <c r="H74" s="495"/>
      <c r="I74" s="495"/>
      <c r="J74" s="495"/>
      <c r="K74" s="449" t="s">
        <v>730</v>
      </c>
      <c r="L74" s="495"/>
      <c r="M74" s="449" t="s">
        <v>2561</v>
      </c>
    </row>
    <row r="75" spans="1:13" s="487" customFormat="1" ht="63">
      <c r="A75" s="448"/>
      <c r="B75" s="495"/>
      <c r="C75" s="455"/>
      <c r="D75" s="455"/>
      <c r="E75" s="451" t="s">
        <v>3475</v>
      </c>
      <c r="F75" s="449" t="s">
        <v>731</v>
      </c>
      <c r="G75" s="449" t="s">
        <v>595</v>
      </c>
      <c r="H75" s="495"/>
      <c r="I75" s="495"/>
      <c r="J75" s="495"/>
      <c r="K75" s="449" t="s">
        <v>730</v>
      </c>
      <c r="L75" s="495"/>
      <c r="M75" s="449" t="s">
        <v>769</v>
      </c>
    </row>
    <row r="76" spans="1:13" s="487" customFormat="1" ht="221.25" customHeight="1">
      <c r="A76" s="497"/>
      <c r="B76" s="498"/>
      <c r="C76" s="499"/>
      <c r="D76" s="499"/>
      <c r="E76" s="500" t="s">
        <v>3476</v>
      </c>
      <c r="F76" s="501" t="s">
        <v>772</v>
      </c>
      <c r="G76" s="501" t="s">
        <v>764</v>
      </c>
      <c r="H76" s="498"/>
      <c r="I76" s="498"/>
      <c r="J76" s="498"/>
      <c r="K76" s="501" t="s">
        <v>730</v>
      </c>
      <c r="L76" s="498"/>
      <c r="M76" s="501" t="s">
        <v>773</v>
      </c>
    </row>
    <row r="77" spans="1:13" s="490" customFormat="1" ht="105">
      <c r="A77" s="444" t="s">
        <v>3950</v>
      </c>
      <c r="B77" s="307" t="s">
        <v>2316</v>
      </c>
      <c r="C77" s="364" t="s">
        <v>2321</v>
      </c>
      <c r="D77" s="364" t="s">
        <v>3477</v>
      </c>
      <c r="E77" s="308" t="s">
        <v>3478</v>
      </c>
      <c r="F77" s="510"/>
      <c r="G77" s="510"/>
      <c r="H77" s="364" t="s">
        <v>20</v>
      </c>
      <c r="I77" s="533">
        <v>0</v>
      </c>
      <c r="J77" s="309"/>
      <c r="K77" s="309" t="s">
        <v>3479</v>
      </c>
      <c r="L77" s="511"/>
      <c r="M77" s="309" t="s">
        <v>4051</v>
      </c>
    </row>
    <row r="78" spans="1:13" s="490" customFormat="1" ht="42">
      <c r="A78" s="502"/>
      <c r="B78" s="503"/>
      <c r="C78" s="504"/>
      <c r="D78" s="504"/>
      <c r="E78" s="505" t="s">
        <v>3480</v>
      </c>
      <c r="F78" s="506"/>
      <c r="G78" s="506"/>
      <c r="H78" s="507"/>
      <c r="I78" s="508"/>
      <c r="J78" s="506"/>
      <c r="K78" s="520" t="s">
        <v>3479</v>
      </c>
      <c r="L78" s="508"/>
      <c r="M78" s="1001" t="s">
        <v>2561</v>
      </c>
    </row>
    <row r="79" spans="1:13" s="490" customFormat="1" ht="63">
      <c r="A79" s="458"/>
      <c r="B79" s="452"/>
      <c r="C79" s="455"/>
      <c r="D79" s="455"/>
      <c r="E79" s="451" t="s">
        <v>3473</v>
      </c>
      <c r="F79" s="460"/>
      <c r="G79" s="460"/>
      <c r="H79" s="461"/>
      <c r="I79" s="462"/>
      <c r="J79" s="460"/>
      <c r="K79" s="449" t="s">
        <v>730</v>
      </c>
      <c r="L79" s="495"/>
      <c r="M79" s="1128" t="s">
        <v>773</v>
      </c>
    </row>
    <row r="80" spans="1:13" s="491" customFormat="1" ht="105">
      <c r="A80" s="464"/>
      <c r="B80" s="464"/>
      <c r="C80" s="465"/>
      <c r="D80" s="450" t="s">
        <v>3481</v>
      </c>
      <c r="E80" s="451" t="s">
        <v>4137</v>
      </c>
      <c r="F80" s="458"/>
      <c r="G80" s="458"/>
      <c r="H80" s="450"/>
      <c r="I80" s="466"/>
      <c r="J80" s="458"/>
      <c r="K80" s="467"/>
      <c r="L80" s="468"/>
      <c r="M80" s="467" t="s">
        <v>2561</v>
      </c>
    </row>
    <row r="81" spans="1:13" s="490" customFormat="1" ht="63">
      <c r="A81" s="460"/>
      <c r="B81" s="463"/>
      <c r="C81" s="461"/>
      <c r="D81" s="450"/>
      <c r="E81" s="451" t="s">
        <v>3482</v>
      </c>
      <c r="F81" s="458"/>
      <c r="G81" s="458"/>
      <c r="H81" s="455"/>
      <c r="I81" s="469"/>
      <c r="J81" s="458"/>
      <c r="K81" s="458"/>
      <c r="L81" s="462"/>
      <c r="M81" s="449" t="s">
        <v>769</v>
      </c>
    </row>
    <row r="82" spans="1:13" s="490" customFormat="1" ht="105">
      <c r="A82" s="512"/>
      <c r="B82" s="513"/>
      <c r="C82" s="514"/>
      <c r="D82" s="515"/>
      <c r="E82" s="500" t="s">
        <v>3483</v>
      </c>
      <c r="F82" s="516"/>
      <c r="G82" s="516"/>
      <c r="H82" s="499"/>
      <c r="I82" s="517"/>
      <c r="J82" s="516"/>
      <c r="K82" s="516"/>
      <c r="L82" s="518"/>
      <c r="M82" s="501" t="s">
        <v>773</v>
      </c>
    </row>
    <row r="83" spans="1:13" s="490" customFormat="1" ht="105">
      <c r="A83" s="444" t="s">
        <v>3950</v>
      </c>
      <c r="B83" s="309" t="s">
        <v>2322</v>
      </c>
      <c r="C83" s="364" t="s">
        <v>3484</v>
      </c>
      <c r="D83" s="364" t="s">
        <v>4138</v>
      </c>
      <c r="E83" s="308" t="s">
        <v>6</v>
      </c>
      <c r="F83" s="309"/>
      <c r="G83" s="309"/>
      <c r="H83" s="364" t="s">
        <v>20</v>
      </c>
      <c r="I83" s="521">
        <f>SUM(I84)</f>
        <v>30000</v>
      </c>
      <c r="J83" s="309"/>
      <c r="K83" s="309"/>
      <c r="L83" s="521"/>
      <c r="M83" s="309" t="s">
        <v>4051</v>
      </c>
    </row>
    <row r="84" spans="1:13" s="491" customFormat="1" ht="147">
      <c r="A84" s="502"/>
      <c r="B84" s="502"/>
      <c r="C84" s="504"/>
      <c r="D84" s="519"/>
      <c r="E84" s="486" t="s">
        <v>3485</v>
      </c>
      <c r="F84" s="502"/>
      <c r="G84" s="502"/>
      <c r="H84" s="519" t="s">
        <v>3486</v>
      </c>
      <c r="I84" s="1223">
        <v>30000</v>
      </c>
      <c r="J84" s="520"/>
      <c r="K84" s="502"/>
      <c r="L84" s="502"/>
      <c r="M84" s="1001" t="s">
        <v>2561</v>
      </c>
    </row>
    <row r="85" spans="1:13" s="491" customFormat="1" ht="42">
      <c r="A85" s="458"/>
      <c r="B85" s="458"/>
      <c r="C85" s="455"/>
      <c r="D85" s="450"/>
      <c r="E85" s="449" t="s">
        <v>2222</v>
      </c>
      <c r="F85" s="458"/>
      <c r="G85" s="458"/>
      <c r="H85" s="450"/>
      <c r="I85" s="470"/>
      <c r="J85" s="467"/>
      <c r="K85" s="458"/>
      <c r="L85" s="458"/>
      <c r="M85" s="458"/>
    </row>
    <row r="86" spans="1:13" s="491" customFormat="1" ht="126">
      <c r="A86" s="458"/>
      <c r="B86" s="458"/>
      <c r="C86" s="455"/>
      <c r="D86" s="450"/>
      <c r="E86" s="449" t="s">
        <v>3487</v>
      </c>
      <c r="F86" s="458"/>
      <c r="G86" s="458"/>
      <c r="H86" s="450"/>
      <c r="I86" s="470"/>
      <c r="J86" s="458"/>
      <c r="K86" s="458"/>
      <c r="L86" s="458"/>
      <c r="M86" s="458"/>
    </row>
    <row r="87" spans="1:13" s="491" customFormat="1" ht="84">
      <c r="A87" s="458"/>
      <c r="B87" s="458"/>
      <c r="C87" s="450"/>
      <c r="D87" s="450"/>
      <c r="E87" s="449" t="s">
        <v>3488</v>
      </c>
      <c r="F87" s="458"/>
      <c r="G87" s="458"/>
      <c r="H87" s="450"/>
      <c r="I87" s="470"/>
      <c r="J87" s="458"/>
      <c r="K87" s="458"/>
      <c r="L87" s="458"/>
      <c r="M87" s="458"/>
    </row>
    <row r="88" spans="1:13" s="491" customFormat="1" ht="84">
      <c r="A88" s="458"/>
      <c r="B88" s="458"/>
      <c r="C88" s="458"/>
      <c r="D88" s="458"/>
      <c r="E88" s="449" t="s">
        <v>3489</v>
      </c>
      <c r="F88" s="458"/>
      <c r="G88" s="458"/>
      <c r="H88" s="458"/>
      <c r="I88" s="470"/>
      <c r="J88" s="458"/>
      <c r="K88" s="458"/>
      <c r="L88" s="458"/>
      <c r="M88" s="458"/>
    </row>
    <row r="89" spans="1:13" s="491" customFormat="1" ht="147">
      <c r="A89" s="458"/>
      <c r="B89" s="458"/>
      <c r="C89" s="458"/>
      <c r="D89" s="458"/>
      <c r="E89" s="449" t="s">
        <v>3490</v>
      </c>
      <c r="F89" s="458"/>
      <c r="G89" s="458"/>
      <c r="H89" s="458"/>
      <c r="I89" s="470"/>
      <c r="J89" s="458"/>
      <c r="K89" s="458"/>
      <c r="L89" s="458"/>
      <c r="M89" s="458"/>
    </row>
    <row r="90" spans="1:13" s="491" customFormat="1" ht="42">
      <c r="A90" s="458"/>
      <c r="B90" s="458"/>
      <c r="C90" s="458"/>
      <c r="D90" s="458"/>
      <c r="E90" s="449" t="s">
        <v>3491</v>
      </c>
      <c r="F90" s="458"/>
      <c r="G90" s="458"/>
      <c r="H90" s="458"/>
      <c r="I90" s="470"/>
      <c r="J90" s="458"/>
      <c r="K90" s="458"/>
      <c r="L90" s="458"/>
      <c r="M90" s="458"/>
    </row>
    <row r="91" spans="1:13" s="491" customFormat="1" ht="63">
      <c r="A91" s="460"/>
      <c r="B91" s="460"/>
      <c r="C91" s="460"/>
      <c r="D91" s="460"/>
      <c r="E91" s="451" t="s">
        <v>3482</v>
      </c>
      <c r="F91" s="460"/>
      <c r="G91" s="460"/>
      <c r="H91" s="460"/>
      <c r="I91" s="471"/>
      <c r="J91" s="460"/>
      <c r="K91" s="460"/>
      <c r="L91" s="460"/>
      <c r="M91" s="460"/>
    </row>
    <row r="92" spans="1:13" s="491" customFormat="1" ht="63">
      <c r="A92" s="460"/>
      <c r="B92" s="460"/>
      <c r="C92" s="460"/>
      <c r="D92" s="460"/>
      <c r="E92" s="451" t="s">
        <v>3492</v>
      </c>
      <c r="F92" s="460"/>
      <c r="G92" s="460"/>
      <c r="H92" s="460"/>
      <c r="I92" s="471"/>
      <c r="J92" s="460"/>
      <c r="K92" s="460"/>
      <c r="L92" s="460"/>
      <c r="M92" s="460"/>
    </row>
    <row r="93" spans="1:13" ht="63">
      <c r="A93" s="444" t="s">
        <v>3950</v>
      </c>
      <c r="B93" s="446" t="s">
        <v>2323</v>
      </c>
      <c r="C93" s="446" t="s">
        <v>2317</v>
      </c>
      <c r="D93" s="446"/>
      <c r="E93" s="447" t="s">
        <v>6</v>
      </c>
      <c r="F93" s="446"/>
      <c r="G93" s="446" t="s">
        <v>599</v>
      </c>
      <c r="H93" s="446" t="s">
        <v>20</v>
      </c>
      <c r="I93" s="522">
        <v>0</v>
      </c>
      <c r="J93" s="523" t="s">
        <v>320</v>
      </c>
      <c r="K93" s="524"/>
      <c r="L93" s="446"/>
      <c r="M93" s="525" t="s">
        <v>3010</v>
      </c>
    </row>
    <row r="94" spans="1:13" ht="105">
      <c r="A94" s="410"/>
      <c r="B94" s="410"/>
      <c r="C94" s="472"/>
      <c r="D94" s="409" t="s">
        <v>2318</v>
      </c>
      <c r="E94" s="473" t="s">
        <v>6</v>
      </c>
      <c r="F94" s="410"/>
      <c r="G94" s="410" t="s">
        <v>599</v>
      </c>
      <c r="H94" s="410"/>
      <c r="I94" s="419" t="s">
        <v>3439</v>
      </c>
      <c r="J94" s="474"/>
      <c r="K94" s="475"/>
      <c r="L94" s="410"/>
      <c r="M94" s="476" t="s">
        <v>1709</v>
      </c>
    </row>
    <row r="95" spans="1:13" ht="84">
      <c r="A95" s="409"/>
      <c r="B95" s="409"/>
      <c r="C95" s="477"/>
      <c r="D95" s="409" t="s">
        <v>3995</v>
      </c>
      <c r="E95" s="409" t="s">
        <v>2319</v>
      </c>
      <c r="F95" s="409" t="s">
        <v>599</v>
      </c>
      <c r="G95" s="409"/>
      <c r="H95" s="409"/>
      <c r="I95" s="409"/>
      <c r="J95" s="409"/>
      <c r="K95" s="478" t="s">
        <v>1278</v>
      </c>
      <c r="L95" s="409"/>
      <c r="M95" s="479" t="s">
        <v>1711</v>
      </c>
    </row>
    <row r="96" spans="1:13">
      <c r="A96" s="409"/>
      <c r="B96" s="409"/>
      <c r="C96" s="409"/>
      <c r="D96" s="409" t="s">
        <v>1715</v>
      </c>
      <c r="E96" s="409" t="s">
        <v>1707</v>
      </c>
      <c r="F96" s="409" t="s">
        <v>1708</v>
      </c>
      <c r="G96" s="409" t="s">
        <v>62</v>
      </c>
      <c r="H96" s="409"/>
      <c r="I96" s="411"/>
      <c r="J96" s="409"/>
      <c r="K96" s="478" t="s">
        <v>650</v>
      </c>
      <c r="L96" s="409"/>
      <c r="M96" s="409"/>
    </row>
    <row r="97" spans="1:13" ht="42">
      <c r="A97" s="409"/>
      <c r="B97" s="409"/>
      <c r="C97" s="409"/>
      <c r="D97" s="477" t="s">
        <v>1717</v>
      </c>
      <c r="E97" s="409" t="s">
        <v>3996</v>
      </c>
      <c r="F97" s="477" t="s">
        <v>1710</v>
      </c>
      <c r="G97" s="409"/>
      <c r="H97" s="409"/>
      <c r="I97" s="409"/>
      <c r="J97" s="409"/>
      <c r="K97" s="478"/>
      <c r="L97" s="409"/>
      <c r="M97" s="409"/>
    </row>
    <row r="98" spans="1:13">
      <c r="A98" s="477"/>
      <c r="B98" s="477"/>
      <c r="C98" s="477"/>
      <c r="D98" s="409" t="s">
        <v>1720</v>
      </c>
      <c r="E98" s="477"/>
      <c r="F98" s="409" t="s">
        <v>1712</v>
      </c>
      <c r="G98" s="477"/>
      <c r="H98" s="477"/>
      <c r="I98" s="411"/>
      <c r="J98" s="477"/>
      <c r="K98" s="478" t="s">
        <v>650</v>
      </c>
      <c r="L98" s="477"/>
      <c r="M98" s="409"/>
    </row>
    <row r="99" spans="1:13" ht="42">
      <c r="A99" s="409"/>
      <c r="B99" s="409"/>
      <c r="C99" s="409"/>
      <c r="D99" s="477" t="s">
        <v>1722</v>
      </c>
      <c r="E99" s="409"/>
      <c r="F99" s="409" t="s">
        <v>1713</v>
      </c>
      <c r="G99" s="409"/>
      <c r="H99" s="409"/>
      <c r="I99" s="411"/>
      <c r="J99" s="409"/>
      <c r="K99" s="478" t="s">
        <v>1714</v>
      </c>
      <c r="L99" s="409"/>
      <c r="M99" s="476"/>
    </row>
    <row r="100" spans="1:13">
      <c r="A100" s="409"/>
      <c r="B100" s="409"/>
      <c r="C100" s="409"/>
      <c r="E100" s="409"/>
      <c r="F100" s="477" t="s">
        <v>1716</v>
      </c>
      <c r="G100" s="409"/>
      <c r="H100" s="409"/>
      <c r="I100" s="409"/>
      <c r="J100" s="409"/>
      <c r="K100" s="478"/>
      <c r="L100" s="409"/>
      <c r="M100" s="476"/>
    </row>
    <row r="101" spans="1:13">
      <c r="A101" s="477"/>
      <c r="B101" s="477"/>
      <c r="C101" s="477"/>
      <c r="E101" s="477" t="s">
        <v>1718</v>
      </c>
      <c r="F101" s="409" t="s">
        <v>763</v>
      </c>
      <c r="G101" s="477" t="s">
        <v>1719</v>
      </c>
      <c r="H101" s="477"/>
      <c r="I101" s="411"/>
      <c r="J101" s="477"/>
      <c r="K101" s="478" t="s">
        <v>1420</v>
      </c>
      <c r="L101" s="477"/>
      <c r="M101" s="479"/>
    </row>
    <row r="102" spans="1:13">
      <c r="A102" s="477"/>
      <c r="B102" s="477"/>
      <c r="C102" s="477"/>
      <c r="D102" s="409"/>
      <c r="E102" s="477" t="s">
        <v>1721</v>
      </c>
      <c r="F102" s="477" t="s">
        <v>1177</v>
      </c>
      <c r="G102" s="477"/>
      <c r="H102" s="409"/>
      <c r="I102" s="411"/>
      <c r="J102" s="477"/>
      <c r="K102" s="478"/>
      <c r="L102" s="477"/>
      <c r="M102" s="479"/>
    </row>
    <row r="103" spans="1:13">
      <c r="A103" s="409"/>
      <c r="B103" s="409"/>
      <c r="C103" s="409"/>
      <c r="D103" s="409"/>
      <c r="E103" s="409" t="s">
        <v>1723</v>
      </c>
      <c r="F103" s="477" t="s">
        <v>340</v>
      </c>
      <c r="G103" s="409"/>
      <c r="H103" s="409"/>
      <c r="I103" s="411"/>
      <c r="J103" s="409"/>
      <c r="K103" s="478"/>
      <c r="L103" s="409"/>
      <c r="M103" s="476"/>
    </row>
    <row r="104" spans="1:13">
      <c r="A104" s="409"/>
      <c r="B104" s="409"/>
      <c r="C104" s="409"/>
      <c r="D104" s="409"/>
      <c r="E104" s="477" t="s">
        <v>1724</v>
      </c>
      <c r="F104" s="409"/>
      <c r="G104" s="409"/>
      <c r="H104" s="409"/>
      <c r="I104" s="409"/>
      <c r="J104" s="409"/>
      <c r="K104" s="478"/>
      <c r="L104" s="409"/>
      <c r="M104" s="476"/>
    </row>
    <row r="105" spans="1:13">
      <c r="A105" s="409"/>
      <c r="B105" s="409"/>
      <c r="C105" s="409"/>
      <c r="D105" s="409"/>
      <c r="E105" s="477" t="s">
        <v>1725</v>
      </c>
      <c r="F105" s="409" t="s">
        <v>763</v>
      </c>
      <c r="G105" s="409" t="s">
        <v>964</v>
      </c>
      <c r="H105" s="409"/>
      <c r="I105" s="409"/>
      <c r="J105" s="409"/>
      <c r="K105" s="478"/>
      <c r="L105" s="409"/>
      <c r="M105" s="476"/>
    </row>
    <row r="106" spans="1:13">
      <c r="A106" s="409"/>
      <c r="B106" s="409"/>
      <c r="C106" s="409"/>
      <c r="D106" s="409"/>
      <c r="E106" s="477" t="s">
        <v>1726</v>
      </c>
      <c r="F106" s="409"/>
      <c r="G106" s="409"/>
      <c r="H106" s="409"/>
      <c r="I106" s="409"/>
      <c r="J106" s="409"/>
      <c r="K106" s="478"/>
      <c r="L106" s="409"/>
      <c r="M106" s="476"/>
    </row>
    <row r="107" spans="1:13">
      <c r="A107" s="409"/>
      <c r="B107" s="409"/>
      <c r="C107" s="409"/>
      <c r="D107" s="409"/>
      <c r="E107" s="477" t="s">
        <v>527</v>
      </c>
      <c r="F107" s="409"/>
      <c r="G107" s="409"/>
      <c r="H107" s="409"/>
      <c r="I107" s="409"/>
      <c r="J107" s="409"/>
      <c r="K107" s="478"/>
      <c r="L107" s="409"/>
      <c r="M107" s="476"/>
    </row>
    <row r="108" spans="1:13">
      <c r="A108" s="409"/>
      <c r="B108" s="409"/>
      <c r="C108" s="409"/>
      <c r="D108" s="409"/>
      <c r="E108" s="477" t="s">
        <v>1727</v>
      </c>
      <c r="F108" s="409"/>
      <c r="G108" s="409"/>
      <c r="H108" s="409"/>
      <c r="I108" s="409"/>
      <c r="J108" s="409"/>
      <c r="K108" s="478"/>
      <c r="L108" s="409"/>
      <c r="M108" s="476"/>
    </row>
    <row r="109" spans="1:13">
      <c r="A109" s="409"/>
      <c r="B109" s="409"/>
      <c r="C109" s="409"/>
      <c r="D109" s="409"/>
      <c r="E109" s="477" t="s">
        <v>1728</v>
      </c>
      <c r="F109" s="409"/>
      <c r="G109" s="409"/>
      <c r="H109" s="409"/>
      <c r="I109" s="409"/>
      <c r="J109" s="409"/>
      <c r="K109" s="478"/>
      <c r="L109" s="409"/>
      <c r="M109" s="476"/>
    </row>
    <row r="110" spans="1:13">
      <c r="A110" s="409"/>
      <c r="B110" s="409"/>
      <c r="C110" s="409"/>
      <c r="D110" s="477"/>
      <c r="E110" s="480" t="s">
        <v>11</v>
      </c>
      <c r="F110" s="477"/>
      <c r="G110" s="409"/>
      <c r="H110" s="409"/>
      <c r="I110" s="409"/>
      <c r="J110" s="409"/>
      <c r="K110" s="478"/>
      <c r="L110" s="409"/>
      <c r="M110" s="476"/>
    </row>
    <row r="111" spans="1:13">
      <c r="A111" s="409"/>
      <c r="B111" s="409"/>
      <c r="C111" s="409"/>
      <c r="D111" s="477"/>
      <c r="E111" s="409" t="s">
        <v>1729</v>
      </c>
      <c r="F111" s="477" t="s">
        <v>104</v>
      </c>
      <c r="G111" s="409" t="s">
        <v>70</v>
      </c>
      <c r="H111" s="409"/>
      <c r="I111" s="409"/>
      <c r="J111" s="409"/>
      <c r="K111" s="478"/>
      <c r="L111" s="409"/>
      <c r="M111" s="476"/>
    </row>
    <row r="112" spans="1:13">
      <c r="A112" s="409"/>
      <c r="B112" s="409"/>
      <c r="C112" s="409"/>
      <c r="D112" s="477"/>
      <c r="E112" s="409" t="s">
        <v>1730</v>
      </c>
      <c r="F112" s="477"/>
      <c r="G112" s="409"/>
      <c r="H112" s="409"/>
      <c r="I112" s="409"/>
      <c r="J112" s="409"/>
      <c r="K112" s="478"/>
      <c r="L112" s="409"/>
      <c r="M112" s="476"/>
    </row>
    <row r="113" spans="1:13">
      <c r="A113" s="409"/>
      <c r="B113" s="409"/>
      <c r="C113" s="409"/>
      <c r="D113" s="409"/>
      <c r="E113" s="409" t="s">
        <v>1731</v>
      </c>
      <c r="F113" s="409"/>
      <c r="G113" s="409"/>
      <c r="H113" s="409"/>
      <c r="I113" s="409"/>
      <c r="J113" s="409"/>
      <c r="K113" s="478"/>
      <c r="L113" s="409"/>
      <c r="M113" s="476"/>
    </row>
    <row r="114" spans="1:13">
      <c r="A114" s="409"/>
      <c r="B114" s="409"/>
      <c r="C114" s="409"/>
      <c r="D114" s="409"/>
      <c r="E114" s="409" t="s">
        <v>1732</v>
      </c>
      <c r="F114" s="409"/>
      <c r="G114" s="409"/>
      <c r="H114" s="409"/>
      <c r="I114" s="409"/>
      <c r="J114" s="409"/>
      <c r="K114" s="478"/>
      <c r="L114" s="409"/>
      <c r="M114" s="476"/>
    </row>
    <row r="115" spans="1:13">
      <c r="A115" s="409"/>
      <c r="B115" s="409"/>
      <c r="C115" s="409"/>
      <c r="D115" s="409"/>
      <c r="E115" s="409" t="s">
        <v>1733</v>
      </c>
      <c r="F115" s="409" t="s">
        <v>104</v>
      </c>
      <c r="G115" s="409" t="s">
        <v>1521</v>
      </c>
      <c r="H115" s="409"/>
      <c r="I115" s="409"/>
      <c r="J115" s="409"/>
      <c r="K115" s="478"/>
      <c r="L115" s="409"/>
      <c r="M115" s="476"/>
    </row>
    <row r="116" spans="1:13">
      <c r="A116" s="409"/>
      <c r="B116" s="409"/>
      <c r="C116" s="409"/>
      <c r="D116" s="409"/>
      <c r="E116" s="409" t="s">
        <v>1734</v>
      </c>
      <c r="F116" s="409"/>
      <c r="G116" s="409"/>
      <c r="H116" s="409"/>
      <c r="I116" s="409"/>
      <c r="J116" s="409"/>
      <c r="K116" s="478"/>
      <c r="L116" s="409"/>
      <c r="M116" s="476"/>
    </row>
    <row r="117" spans="1:13">
      <c r="A117" s="409"/>
      <c r="B117" s="409"/>
      <c r="C117" s="409"/>
      <c r="D117" s="409"/>
      <c r="E117" s="409" t="s">
        <v>1735</v>
      </c>
      <c r="F117" s="409" t="s">
        <v>304</v>
      </c>
      <c r="G117" s="409" t="s">
        <v>538</v>
      </c>
      <c r="H117" s="409"/>
      <c r="I117" s="409"/>
      <c r="J117" s="409"/>
      <c r="K117" s="478"/>
      <c r="L117" s="409"/>
      <c r="M117" s="476"/>
    </row>
    <row r="118" spans="1:13">
      <c r="A118" s="409"/>
      <c r="B118" s="409"/>
      <c r="C118" s="409"/>
      <c r="D118" s="409"/>
      <c r="E118" s="409" t="s">
        <v>1736</v>
      </c>
      <c r="F118" s="409"/>
      <c r="G118" s="409"/>
      <c r="H118" s="409"/>
      <c r="I118" s="409"/>
      <c r="J118" s="409"/>
      <c r="K118" s="478"/>
      <c r="L118" s="409"/>
      <c r="M118" s="476"/>
    </row>
    <row r="119" spans="1:13">
      <c r="A119" s="409"/>
      <c r="B119" s="409"/>
      <c r="C119" s="409"/>
      <c r="D119" s="409"/>
      <c r="E119" s="409" t="s">
        <v>1737</v>
      </c>
      <c r="F119" s="477"/>
      <c r="G119" s="409"/>
      <c r="H119" s="409"/>
      <c r="I119" s="409"/>
      <c r="J119" s="409"/>
      <c r="K119" s="478"/>
      <c r="L119" s="409"/>
      <c r="M119" s="476"/>
    </row>
    <row r="120" spans="1:13">
      <c r="A120" s="409"/>
      <c r="B120" s="409"/>
      <c r="C120" s="409"/>
      <c r="D120" s="409"/>
      <c r="E120" s="409" t="s">
        <v>1738</v>
      </c>
      <c r="F120" s="477"/>
      <c r="G120" s="409"/>
      <c r="H120" s="409"/>
      <c r="I120" s="409"/>
      <c r="J120" s="409"/>
      <c r="K120" s="478"/>
      <c r="L120" s="409"/>
      <c r="M120" s="476"/>
    </row>
    <row r="121" spans="1:13">
      <c r="A121" s="409"/>
      <c r="B121" s="409"/>
      <c r="C121" s="409"/>
      <c r="D121" s="409"/>
      <c r="E121" s="409" t="s">
        <v>1739</v>
      </c>
      <c r="F121" s="477"/>
      <c r="G121" s="409"/>
      <c r="H121" s="409"/>
      <c r="I121" s="409"/>
      <c r="J121" s="409"/>
      <c r="K121" s="478"/>
      <c r="L121" s="409"/>
      <c r="M121" s="476"/>
    </row>
    <row r="122" spans="1:13">
      <c r="A122" s="409"/>
      <c r="B122" s="409"/>
      <c r="C122" s="409"/>
      <c r="D122" s="409"/>
      <c r="E122" s="409" t="s">
        <v>1740</v>
      </c>
      <c r="F122" s="477"/>
      <c r="G122" s="409"/>
      <c r="H122" s="409"/>
      <c r="I122" s="409"/>
      <c r="J122" s="409"/>
      <c r="K122" s="478"/>
      <c r="L122" s="409"/>
      <c r="M122" s="476"/>
    </row>
    <row r="123" spans="1:13">
      <c r="A123" s="409"/>
      <c r="B123" s="409"/>
      <c r="C123" s="409"/>
      <c r="D123" s="409"/>
      <c r="E123" s="409" t="s">
        <v>1741</v>
      </c>
      <c r="F123" s="477"/>
      <c r="G123" s="409"/>
      <c r="H123" s="409"/>
      <c r="I123" s="409"/>
      <c r="J123" s="409"/>
      <c r="K123" s="478"/>
      <c r="L123" s="409"/>
      <c r="M123" s="476"/>
    </row>
    <row r="124" spans="1:13">
      <c r="A124" s="409"/>
      <c r="B124" s="409"/>
      <c r="C124" s="409"/>
      <c r="D124" s="409"/>
      <c r="E124" s="409" t="s">
        <v>1742</v>
      </c>
      <c r="F124" s="477"/>
      <c r="G124" s="409"/>
      <c r="H124" s="409"/>
      <c r="I124" s="409"/>
      <c r="J124" s="409"/>
      <c r="K124" s="478"/>
      <c r="L124" s="409"/>
      <c r="M124" s="476"/>
    </row>
    <row r="125" spans="1:13">
      <c r="A125" s="409"/>
      <c r="B125" s="409"/>
      <c r="C125" s="409"/>
      <c r="D125" s="409"/>
      <c r="E125" s="409" t="s">
        <v>1743</v>
      </c>
      <c r="F125" s="477"/>
      <c r="G125" s="409"/>
      <c r="H125" s="409"/>
      <c r="I125" s="409"/>
      <c r="J125" s="409"/>
      <c r="K125" s="478"/>
      <c r="L125" s="409"/>
      <c r="M125" s="476"/>
    </row>
    <row r="126" spans="1:13">
      <c r="A126" s="409"/>
      <c r="B126" s="409"/>
      <c r="C126" s="409"/>
      <c r="D126" s="409"/>
      <c r="E126" s="409" t="s">
        <v>1744</v>
      </c>
      <c r="F126" s="477"/>
      <c r="G126" s="409"/>
      <c r="H126" s="409"/>
      <c r="I126" s="409"/>
      <c r="J126" s="409"/>
      <c r="K126" s="478"/>
      <c r="L126" s="409"/>
      <c r="M126" s="476"/>
    </row>
    <row r="127" spans="1:13">
      <c r="A127" s="409"/>
      <c r="B127" s="409"/>
      <c r="C127" s="409"/>
      <c r="D127" s="409"/>
      <c r="E127" s="410" t="s">
        <v>7</v>
      </c>
      <c r="F127" s="477"/>
      <c r="G127" s="409"/>
      <c r="H127" s="409"/>
      <c r="I127" s="409"/>
      <c r="J127" s="409"/>
      <c r="K127" s="478"/>
      <c r="L127" s="409"/>
      <c r="M127" s="476"/>
    </row>
    <row r="128" spans="1:13">
      <c r="A128" s="409"/>
      <c r="B128" s="409"/>
      <c r="C128" s="409"/>
      <c r="D128" s="409"/>
      <c r="E128" s="409" t="s">
        <v>1729</v>
      </c>
      <c r="F128" s="477" t="s">
        <v>304</v>
      </c>
      <c r="G128" s="409" t="s">
        <v>538</v>
      </c>
      <c r="H128" s="409"/>
      <c r="I128" s="409"/>
      <c r="J128" s="409"/>
      <c r="K128" s="478" t="s">
        <v>1706</v>
      </c>
      <c r="L128" s="409"/>
      <c r="M128" s="476"/>
    </row>
    <row r="129" spans="1:13">
      <c r="A129" s="409"/>
      <c r="B129" s="409"/>
      <c r="C129" s="409"/>
      <c r="D129" s="409"/>
      <c r="E129" s="409" t="s">
        <v>1730</v>
      </c>
      <c r="F129" s="409"/>
      <c r="G129" s="409"/>
      <c r="H129" s="409"/>
      <c r="I129" s="409"/>
      <c r="J129" s="409"/>
      <c r="K129" s="478" t="s">
        <v>1434</v>
      </c>
      <c r="L129" s="409"/>
      <c r="M129" s="476"/>
    </row>
    <row r="130" spans="1:13">
      <c r="A130" s="409"/>
      <c r="B130" s="409"/>
      <c r="C130" s="409"/>
      <c r="D130" s="409"/>
      <c r="E130" s="409" t="s">
        <v>1731</v>
      </c>
      <c r="F130" s="409"/>
      <c r="G130" s="409"/>
      <c r="H130" s="409"/>
      <c r="I130" s="409"/>
      <c r="J130" s="409"/>
      <c r="K130" s="478"/>
      <c r="L130" s="409"/>
      <c r="M130" s="476"/>
    </row>
    <row r="131" spans="1:13">
      <c r="A131" s="409"/>
      <c r="B131" s="409"/>
      <c r="C131" s="409"/>
      <c r="D131" s="409" t="s">
        <v>599</v>
      </c>
      <c r="E131" s="409" t="s">
        <v>1745</v>
      </c>
      <c r="F131" s="477"/>
      <c r="G131" s="409"/>
      <c r="H131" s="409"/>
      <c r="I131" s="409"/>
      <c r="J131" s="409"/>
      <c r="K131" s="478"/>
      <c r="L131" s="409"/>
      <c r="M131" s="476"/>
    </row>
    <row r="132" spans="1:13">
      <c r="A132" s="409"/>
      <c r="B132" s="409"/>
      <c r="C132" s="409"/>
      <c r="D132" s="409"/>
      <c r="E132" s="409" t="s">
        <v>1746</v>
      </c>
      <c r="F132" s="477"/>
      <c r="G132" s="409"/>
      <c r="H132" s="409"/>
      <c r="I132" s="409"/>
      <c r="J132" s="409"/>
      <c r="K132" s="478"/>
      <c r="L132" s="409"/>
      <c r="M132" s="476"/>
    </row>
    <row r="133" spans="1:13">
      <c r="A133" s="409"/>
      <c r="B133" s="409"/>
      <c r="C133" s="409"/>
      <c r="D133" s="409"/>
      <c r="E133" s="409" t="s">
        <v>1747</v>
      </c>
      <c r="F133" s="477" t="s">
        <v>304</v>
      </c>
      <c r="G133" s="409"/>
      <c r="H133" s="409"/>
      <c r="I133" s="409"/>
      <c r="J133" s="409"/>
      <c r="K133" s="478" t="s">
        <v>1706</v>
      </c>
      <c r="L133" s="409"/>
      <c r="M133" s="476"/>
    </row>
    <row r="134" spans="1:13">
      <c r="A134" s="409"/>
      <c r="B134" s="409"/>
      <c r="C134" s="409"/>
      <c r="D134" s="409"/>
      <c r="E134" s="409" t="s">
        <v>1739</v>
      </c>
      <c r="F134" s="409"/>
      <c r="G134" s="409"/>
      <c r="H134" s="409"/>
      <c r="I134" s="409"/>
      <c r="J134" s="409"/>
      <c r="K134" s="478" t="s">
        <v>1434</v>
      </c>
      <c r="L134" s="409"/>
      <c r="M134" s="476"/>
    </row>
    <row r="135" spans="1:13">
      <c r="A135" s="409"/>
      <c r="B135" s="409"/>
      <c r="C135" s="409"/>
      <c r="D135" s="409"/>
      <c r="E135" s="409" t="s">
        <v>1740</v>
      </c>
      <c r="F135" s="477"/>
      <c r="G135" s="409"/>
      <c r="H135" s="409"/>
      <c r="I135" s="409"/>
      <c r="J135" s="409"/>
      <c r="K135" s="478"/>
      <c r="L135" s="409"/>
      <c r="M135" s="476"/>
    </row>
    <row r="136" spans="1:13">
      <c r="A136" s="409"/>
      <c r="B136" s="409"/>
      <c r="C136" s="409"/>
      <c r="D136" s="409"/>
      <c r="E136" s="409" t="s">
        <v>1741</v>
      </c>
      <c r="F136" s="409"/>
      <c r="G136" s="409"/>
      <c r="H136" s="409"/>
      <c r="I136" s="409"/>
      <c r="J136" s="409"/>
      <c r="K136" s="478"/>
      <c r="L136" s="409"/>
      <c r="M136" s="476"/>
    </row>
    <row r="137" spans="1:13">
      <c r="A137" s="409"/>
      <c r="B137" s="409"/>
      <c r="C137" s="409"/>
      <c r="D137" s="409"/>
      <c r="E137" s="409" t="s">
        <v>1742</v>
      </c>
      <c r="F137" s="409"/>
      <c r="G137" s="409"/>
      <c r="H137" s="409"/>
      <c r="I137" s="409"/>
      <c r="J137" s="409"/>
      <c r="K137" s="478"/>
      <c r="L137" s="409"/>
      <c r="M137" s="476"/>
    </row>
    <row r="138" spans="1:13">
      <c r="A138" s="409"/>
      <c r="B138" s="409"/>
      <c r="C138" s="409"/>
      <c r="D138" s="409"/>
      <c r="E138" s="409" t="s">
        <v>1743</v>
      </c>
      <c r="F138" s="477"/>
      <c r="G138" s="409"/>
      <c r="H138" s="409"/>
      <c r="I138" s="409"/>
      <c r="J138" s="409"/>
      <c r="K138" s="478"/>
      <c r="L138" s="409"/>
      <c r="M138" s="476"/>
    </row>
    <row r="139" spans="1:13">
      <c r="A139" s="413"/>
      <c r="B139" s="413"/>
      <c r="C139" s="413"/>
      <c r="D139" s="413"/>
      <c r="E139" s="413" t="s">
        <v>1744</v>
      </c>
      <c r="F139" s="526"/>
      <c r="G139" s="413"/>
      <c r="H139" s="413"/>
      <c r="I139" s="527"/>
      <c r="J139" s="413"/>
      <c r="K139" s="528"/>
      <c r="L139" s="413"/>
      <c r="M139" s="529"/>
    </row>
  </sheetData>
  <mergeCells count="12">
    <mergeCell ref="B5:M5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15748031496062992" right="0.15748031496062992" top="0.74803149606299213" bottom="0.74803149606299213" header="0.31496062992125984" footer="0.51181102362204722"/>
  <pageSetup paperSize="9" orientation="landscape" horizontalDpi="0" verticalDpi="0" r:id="rId1"/>
  <headerFooter>
    <oddFooter>&amp;C&amp;A หน้าที่ &amp;P จาก &amp;N</oddFooter>
  </headerFooter>
  <rowBreaks count="12" manualBreakCount="12">
    <brk id="6" max="12" man="1"/>
    <brk id="9" max="12" man="1"/>
    <brk id="13" max="16383" man="1"/>
    <brk id="19" max="16383" man="1"/>
    <brk id="31" max="12" man="1"/>
    <brk id="36" max="16383" man="1"/>
    <brk id="38" max="12" man="1"/>
    <brk id="44" max="16383" man="1"/>
    <brk id="89" max="12" man="1"/>
    <brk id="95" max="16383" man="1"/>
    <brk id="113" max="12" man="1"/>
    <brk id="1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M137"/>
  <sheetViews>
    <sheetView view="pageLayout" workbookViewId="0">
      <selection sqref="A1:M2"/>
    </sheetView>
  </sheetViews>
  <sheetFormatPr defaultColWidth="9" defaultRowHeight="21"/>
  <cols>
    <col min="1" max="1" width="3.875" style="8" customWidth="1"/>
    <col min="2" max="2" width="6.375" style="8" customWidth="1"/>
    <col min="3" max="3" width="14.5" style="8" customWidth="1"/>
    <col min="4" max="4" width="14" style="8" customWidth="1"/>
    <col min="5" max="5" width="20.75" style="8" customWidth="1"/>
    <col min="6" max="6" width="7.5" style="8" customWidth="1"/>
    <col min="7" max="7" width="6.5" style="8" customWidth="1"/>
    <col min="8" max="8" width="20.875" style="8" customWidth="1"/>
    <col min="9" max="9" width="10" style="8" customWidth="1"/>
    <col min="10" max="10" width="7" style="8" customWidth="1"/>
    <col min="11" max="12" width="7.625" style="8" customWidth="1"/>
    <col min="13" max="13" width="8" style="8" customWidth="1"/>
    <col min="14" max="16384" width="9" style="8"/>
  </cols>
  <sheetData>
    <row r="1" spans="1:13" s="89" customFormat="1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3" s="89" customFormat="1">
      <c r="A2" s="1530" t="s">
        <v>1978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 s="89" customFormat="1">
      <c r="A3" s="1519" t="s">
        <v>50</v>
      </c>
      <c r="B3" s="1519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s="89" customFormat="1" ht="52.5" customHeight="1">
      <c r="A4" s="1520"/>
      <c r="B4" s="1520"/>
      <c r="C4" s="1521"/>
      <c r="D4" s="1517"/>
      <c r="E4" s="1521"/>
      <c r="F4" s="14" t="s">
        <v>2</v>
      </c>
      <c r="G4" s="14" t="s">
        <v>0</v>
      </c>
      <c r="H4" s="14" t="s">
        <v>1</v>
      </c>
      <c r="I4" s="2" t="s">
        <v>5</v>
      </c>
      <c r="J4" s="15" t="s">
        <v>49</v>
      </c>
      <c r="K4" s="9" t="s">
        <v>4063</v>
      </c>
      <c r="L4" s="15" t="s">
        <v>48</v>
      </c>
      <c r="M4" s="1517"/>
    </row>
    <row r="5" spans="1:13" s="89" customFormat="1" ht="127.5" customHeight="1">
      <c r="A5" s="113"/>
      <c r="B5" s="113"/>
      <c r="C5" s="114" t="s">
        <v>2324</v>
      </c>
      <c r="D5" s="113"/>
      <c r="E5" s="113"/>
      <c r="F5" s="113"/>
      <c r="G5" s="113"/>
      <c r="H5" s="114" t="s">
        <v>2325</v>
      </c>
      <c r="I5" s="115">
        <f>I74+I100+I111+I120+I130</f>
        <v>926725</v>
      </c>
      <c r="J5" s="116" t="s">
        <v>3004</v>
      </c>
      <c r="K5" s="116"/>
      <c r="L5" s="116"/>
      <c r="M5" s="113"/>
    </row>
    <row r="6" spans="1:13" s="89" customFormat="1" ht="72" customHeight="1">
      <c r="A6" s="546" t="s">
        <v>4158</v>
      </c>
      <c r="B6" s="534" t="s">
        <v>2327</v>
      </c>
      <c r="C6" s="321" t="s">
        <v>2326</v>
      </c>
      <c r="D6" s="534"/>
      <c r="E6" s="534"/>
      <c r="F6" s="534"/>
      <c r="G6" s="534"/>
      <c r="H6" s="546" t="s">
        <v>20</v>
      </c>
      <c r="I6" s="547">
        <f>SUM(I7:I22)</f>
        <v>42120</v>
      </c>
      <c r="J6" s="548" t="s">
        <v>2329</v>
      </c>
      <c r="K6" s="548"/>
      <c r="L6" s="548"/>
      <c r="M6" s="534" t="s">
        <v>3011</v>
      </c>
    </row>
    <row r="7" spans="1:13" s="95" customFormat="1" ht="42">
      <c r="A7" s="449"/>
      <c r="B7" s="449"/>
      <c r="C7" s="449"/>
      <c r="D7" s="449" t="s">
        <v>1083</v>
      </c>
      <c r="E7" s="449" t="s">
        <v>1084</v>
      </c>
      <c r="F7" s="449" t="s">
        <v>953</v>
      </c>
      <c r="G7" s="467" t="s">
        <v>274</v>
      </c>
      <c r="H7" s="450" t="s">
        <v>1085</v>
      </c>
      <c r="I7" s="536"/>
      <c r="J7" s="449" t="s">
        <v>1086</v>
      </c>
      <c r="K7" s="537" t="s">
        <v>1087</v>
      </c>
      <c r="L7" s="538"/>
      <c r="M7" s="545" t="s">
        <v>2328</v>
      </c>
    </row>
    <row r="8" spans="1:13" s="95" customFormat="1">
      <c r="A8" s="449"/>
      <c r="B8" s="449"/>
      <c r="C8" s="450"/>
      <c r="D8" s="449" t="s">
        <v>1089</v>
      </c>
      <c r="E8" s="449" t="s">
        <v>1090</v>
      </c>
      <c r="F8" s="449"/>
      <c r="G8" s="467"/>
      <c r="H8" s="449" t="s">
        <v>1091</v>
      </c>
      <c r="I8" s="536"/>
      <c r="J8" s="449" t="s">
        <v>1092</v>
      </c>
      <c r="K8" s="449">
        <v>2559</v>
      </c>
      <c r="L8" s="481"/>
      <c r="M8" s="449"/>
    </row>
    <row r="9" spans="1:13" s="95" customFormat="1">
      <c r="A9" s="449"/>
      <c r="B9" s="449"/>
      <c r="C9" s="450"/>
      <c r="D9" s="449" t="s">
        <v>1093</v>
      </c>
      <c r="E9" s="449" t="s">
        <v>1088</v>
      </c>
      <c r="F9" s="449"/>
      <c r="G9" s="467"/>
      <c r="H9" s="450" t="s">
        <v>1094</v>
      </c>
      <c r="I9" s="536"/>
      <c r="J9" s="449" t="s">
        <v>1095</v>
      </c>
      <c r="K9" s="449"/>
      <c r="L9" s="481"/>
      <c r="M9" s="449"/>
    </row>
    <row r="10" spans="1:13" s="95" customFormat="1">
      <c r="A10" s="449"/>
      <c r="B10" s="449"/>
      <c r="C10" s="450"/>
      <c r="D10" s="449" t="s">
        <v>1096</v>
      </c>
      <c r="E10" s="449" t="s">
        <v>414</v>
      </c>
      <c r="F10" s="449"/>
      <c r="G10" s="467"/>
      <c r="H10" s="450" t="s">
        <v>1097</v>
      </c>
      <c r="I10" s="536"/>
      <c r="J10" s="449" t="s">
        <v>1098</v>
      </c>
      <c r="K10" s="449"/>
      <c r="L10" s="481"/>
      <c r="M10" s="449"/>
    </row>
    <row r="11" spans="1:13" s="108" customFormat="1">
      <c r="A11" s="449"/>
      <c r="B11" s="449"/>
      <c r="C11" s="450"/>
      <c r="D11" s="449" t="s">
        <v>1099</v>
      </c>
      <c r="E11" s="449"/>
      <c r="F11" s="449"/>
      <c r="G11" s="467"/>
      <c r="H11" s="450" t="s">
        <v>1100</v>
      </c>
      <c r="I11" s="536"/>
      <c r="J11" s="449" t="s">
        <v>1101</v>
      </c>
      <c r="K11" s="449"/>
      <c r="L11" s="481"/>
      <c r="M11" s="449"/>
    </row>
    <row r="12" spans="1:13" s="108" customFormat="1">
      <c r="A12" s="449"/>
      <c r="B12" s="449"/>
      <c r="C12" s="450"/>
      <c r="D12" s="449"/>
      <c r="E12" s="449"/>
      <c r="F12" s="449"/>
      <c r="G12" s="467"/>
      <c r="H12" s="450" t="s">
        <v>1102</v>
      </c>
      <c r="I12" s="536">
        <v>16000</v>
      </c>
      <c r="J12" s="449" t="s">
        <v>1103</v>
      </c>
      <c r="K12" s="449"/>
      <c r="L12" s="481"/>
      <c r="M12" s="449"/>
    </row>
    <row r="13" spans="1:13" s="108" customFormat="1">
      <c r="A13" s="449"/>
      <c r="B13" s="449"/>
      <c r="C13" s="450"/>
      <c r="D13" s="449"/>
      <c r="E13" s="449"/>
      <c r="F13" s="449"/>
      <c r="G13" s="467"/>
      <c r="H13" s="450" t="s">
        <v>1104</v>
      </c>
      <c r="I13" s="536"/>
      <c r="J13" s="449"/>
      <c r="K13" s="449"/>
      <c r="L13" s="481"/>
      <c r="M13" s="449"/>
    </row>
    <row r="14" spans="1:13" s="108" customFormat="1">
      <c r="A14" s="449"/>
      <c r="B14" s="449"/>
      <c r="C14" s="450"/>
      <c r="D14" s="449"/>
      <c r="E14" s="449"/>
      <c r="F14" s="449"/>
      <c r="G14" s="467"/>
      <c r="H14" s="450" t="s">
        <v>1105</v>
      </c>
      <c r="I14" s="536">
        <v>8000</v>
      </c>
      <c r="J14" s="449"/>
      <c r="K14" s="449"/>
      <c r="L14" s="481"/>
      <c r="M14" s="449"/>
    </row>
    <row r="15" spans="1:13" s="108" customFormat="1">
      <c r="A15" s="449"/>
      <c r="B15" s="449"/>
      <c r="C15" s="450"/>
      <c r="D15" s="449"/>
      <c r="E15" s="449"/>
      <c r="F15" s="449"/>
      <c r="G15" s="467"/>
      <c r="H15" s="450" t="s">
        <v>1106</v>
      </c>
      <c r="I15" s="536"/>
      <c r="J15" s="449"/>
      <c r="K15" s="449"/>
      <c r="L15" s="481"/>
      <c r="M15" s="449"/>
    </row>
    <row r="16" spans="1:13" s="108" customFormat="1">
      <c r="A16" s="449"/>
      <c r="B16" s="449"/>
      <c r="C16" s="450"/>
      <c r="D16" s="449"/>
      <c r="E16" s="449"/>
      <c r="F16" s="449"/>
      <c r="G16" s="467"/>
      <c r="H16" s="450" t="s">
        <v>1107</v>
      </c>
      <c r="I16" s="536">
        <v>5000</v>
      </c>
      <c r="J16" s="449"/>
      <c r="K16" s="449"/>
      <c r="L16" s="481"/>
      <c r="M16" s="449"/>
    </row>
    <row r="17" spans="1:13" s="108" customFormat="1">
      <c r="A17" s="449"/>
      <c r="B17" s="449"/>
      <c r="C17" s="450"/>
      <c r="D17" s="449"/>
      <c r="E17" s="449"/>
      <c r="F17" s="449"/>
      <c r="G17" s="467"/>
      <c r="H17" s="450" t="s">
        <v>1108</v>
      </c>
      <c r="I17" s="536">
        <v>3600</v>
      </c>
      <c r="J17" s="449"/>
      <c r="K17" s="449"/>
      <c r="L17" s="481"/>
      <c r="M17" s="449"/>
    </row>
    <row r="18" spans="1:13" s="108" customFormat="1">
      <c r="A18" s="449"/>
      <c r="B18" s="449"/>
      <c r="C18" s="450"/>
      <c r="D18" s="449"/>
      <c r="E18" s="449"/>
      <c r="F18" s="449"/>
      <c r="G18" s="467"/>
      <c r="H18" s="450" t="s">
        <v>1109</v>
      </c>
      <c r="I18" s="536">
        <v>4000</v>
      </c>
      <c r="J18" s="449"/>
      <c r="K18" s="449"/>
      <c r="L18" s="481"/>
      <c r="M18" s="449"/>
    </row>
    <row r="19" spans="1:13" s="108" customFormat="1">
      <c r="A19" s="449"/>
      <c r="B19" s="449"/>
      <c r="C19" s="450"/>
      <c r="D19" s="449"/>
      <c r="E19" s="449" t="s">
        <v>1110</v>
      </c>
      <c r="F19" s="449"/>
      <c r="G19" s="467"/>
      <c r="H19" s="450" t="s">
        <v>1111</v>
      </c>
      <c r="I19" s="536">
        <v>5520</v>
      </c>
      <c r="J19" s="449"/>
      <c r="K19" s="449" t="s">
        <v>1087</v>
      </c>
      <c r="L19" s="481"/>
      <c r="M19" s="449"/>
    </row>
    <row r="20" spans="1:13" s="108" customFormat="1">
      <c r="A20" s="449"/>
      <c r="B20" s="449"/>
      <c r="C20" s="450"/>
      <c r="D20" s="449"/>
      <c r="E20" s="449" t="s">
        <v>1112</v>
      </c>
      <c r="F20" s="449"/>
      <c r="G20" s="467"/>
      <c r="H20" s="450" t="s">
        <v>1113</v>
      </c>
      <c r="I20" s="536"/>
      <c r="J20" s="449"/>
      <c r="K20" s="449">
        <v>2559</v>
      </c>
      <c r="L20" s="481"/>
      <c r="M20" s="449"/>
    </row>
    <row r="21" spans="1:13" s="108" customFormat="1">
      <c r="A21" s="449"/>
      <c r="B21" s="449"/>
      <c r="C21" s="450"/>
      <c r="D21" s="449"/>
      <c r="E21" s="449" t="s">
        <v>1114</v>
      </c>
      <c r="F21" s="449"/>
      <c r="G21" s="467"/>
      <c r="H21" s="449" t="s">
        <v>1115</v>
      </c>
      <c r="I21" s="536"/>
      <c r="J21" s="449"/>
      <c r="K21" s="449"/>
      <c r="L21" s="481"/>
      <c r="M21" s="449"/>
    </row>
    <row r="22" spans="1:13" s="108" customFormat="1">
      <c r="A22" s="501"/>
      <c r="B22" s="501"/>
      <c r="C22" s="515"/>
      <c r="D22" s="501"/>
      <c r="E22" s="549" t="s">
        <v>1116</v>
      </c>
      <c r="F22" s="501"/>
      <c r="G22" s="550"/>
      <c r="H22" s="515" t="s">
        <v>1117</v>
      </c>
      <c r="I22" s="551"/>
      <c r="J22" s="501"/>
      <c r="K22" s="501"/>
      <c r="L22" s="552"/>
      <c r="M22" s="501"/>
    </row>
    <row r="23" spans="1:13" s="100" customFormat="1" ht="95.25" customHeight="1">
      <c r="A23" s="546" t="s">
        <v>4159</v>
      </c>
      <c r="B23" s="534" t="s">
        <v>2332</v>
      </c>
      <c r="C23" s="311" t="s">
        <v>1256</v>
      </c>
      <c r="D23" s="311"/>
      <c r="E23" s="311" t="s">
        <v>1257</v>
      </c>
      <c r="F23" s="311"/>
      <c r="G23" s="313"/>
      <c r="H23" s="311" t="s">
        <v>20</v>
      </c>
      <c r="I23" s="314">
        <f>SUM(I24:I36)</f>
        <v>50000</v>
      </c>
      <c r="J23" s="311" t="s">
        <v>3698</v>
      </c>
      <c r="K23" s="311"/>
      <c r="L23" s="535">
        <v>1046700</v>
      </c>
      <c r="M23" s="311" t="s">
        <v>3011</v>
      </c>
    </row>
    <row r="24" spans="1:13" s="95" customFormat="1" ht="129" customHeight="1">
      <c r="A24" s="486"/>
      <c r="B24" s="486"/>
      <c r="C24" s="486"/>
      <c r="D24" s="486" t="s">
        <v>2330</v>
      </c>
      <c r="E24" s="486" t="s">
        <v>3699</v>
      </c>
      <c r="F24" s="520" t="s">
        <v>1259</v>
      </c>
      <c r="G24" s="520" t="s">
        <v>1260</v>
      </c>
      <c r="H24" s="486"/>
      <c r="I24" s="531"/>
      <c r="J24" s="486"/>
      <c r="K24" s="486"/>
      <c r="L24" s="486"/>
      <c r="M24" s="568" t="s">
        <v>1258</v>
      </c>
    </row>
    <row r="25" spans="1:13" s="95" customFormat="1" ht="147.75" customHeight="1">
      <c r="A25" s="449"/>
      <c r="B25" s="449"/>
      <c r="C25" s="449"/>
      <c r="D25" s="449" t="s">
        <v>2331</v>
      </c>
      <c r="E25" s="450" t="s">
        <v>1261</v>
      </c>
      <c r="F25" s="449" t="s">
        <v>1262</v>
      </c>
      <c r="G25" s="467" t="s">
        <v>533</v>
      </c>
      <c r="H25" s="449" t="s">
        <v>1263</v>
      </c>
      <c r="I25" s="466">
        <v>50000</v>
      </c>
      <c r="J25" s="449" t="s">
        <v>1264</v>
      </c>
      <c r="K25" s="540" t="s">
        <v>1265</v>
      </c>
      <c r="L25" s="449"/>
      <c r="M25" s="1128"/>
    </row>
    <row r="26" spans="1:13" s="95" customFormat="1" ht="80.25" customHeight="1">
      <c r="A26" s="449"/>
      <c r="B26" s="449"/>
      <c r="C26" s="449"/>
      <c r="D26" s="449"/>
      <c r="E26" s="449" t="s">
        <v>3700</v>
      </c>
      <c r="F26" s="449" t="s">
        <v>2333</v>
      </c>
      <c r="G26" s="467"/>
      <c r="H26" s="449"/>
      <c r="I26" s="466"/>
      <c r="J26" s="449"/>
      <c r="K26" s="467" t="s">
        <v>1266</v>
      </c>
      <c r="L26" s="449"/>
      <c r="M26" s="449"/>
    </row>
    <row r="27" spans="1:13" s="95" customFormat="1">
      <c r="A27" s="449"/>
      <c r="B27" s="449"/>
      <c r="C27" s="449"/>
      <c r="D27" s="449"/>
      <c r="E27" s="459" t="s">
        <v>11</v>
      </c>
      <c r="F27" s="449"/>
      <c r="G27" s="467"/>
      <c r="H27" s="449"/>
      <c r="I27" s="539"/>
      <c r="J27" s="449"/>
      <c r="K27" s="449"/>
      <c r="L27" s="449"/>
      <c r="M27" s="449"/>
    </row>
    <row r="28" spans="1:13" s="95" customFormat="1" ht="42">
      <c r="A28" s="449"/>
      <c r="B28" s="449"/>
      <c r="C28" s="449"/>
      <c r="D28" s="449"/>
      <c r="E28" s="449" t="s">
        <v>1267</v>
      </c>
      <c r="F28" s="449"/>
      <c r="G28" s="467"/>
      <c r="H28" s="449"/>
      <c r="I28" s="539"/>
      <c r="J28" s="449"/>
      <c r="K28" s="541">
        <v>21459</v>
      </c>
      <c r="L28" s="449"/>
      <c r="M28" s="449"/>
    </row>
    <row r="29" spans="1:13" s="95" customFormat="1" ht="252">
      <c r="A29" s="449"/>
      <c r="B29" s="449"/>
      <c r="C29" s="449"/>
      <c r="D29" s="449"/>
      <c r="E29" s="449" t="s">
        <v>1268</v>
      </c>
      <c r="F29" s="449"/>
      <c r="G29" s="467"/>
      <c r="H29" s="449"/>
      <c r="I29" s="539"/>
      <c r="J29" s="449"/>
      <c r="K29" s="449" t="s">
        <v>1269</v>
      </c>
      <c r="L29" s="449"/>
      <c r="M29" s="449"/>
    </row>
    <row r="30" spans="1:13" s="95" customFormat="1" ht="105">
      <c r="A30" s="449"/>
      <c r="B30" s="449"/>
      <c r="C30" s="449"/>
      <c r="D30" s="449"/>
      <c r="E30" s="449" t="s">
        <v>1270</v>
      </c>
      <c r="F30" s="449"/>
      <c r="G30" s="467"/>
      <c r="H30" s="449"/>
      <c r="I30" s="539"/>
      <c r="J30" s="449"/>
      <c r="K30" s="541" t="s">
        <v>1269</v>
      </c>
      <c r="L30" s="449"/>
      <c r="M30" s="449"/>
    </row>
    <row r="31" spans="1:13" s="95" customFormat="1" ht="63">
      <c r="A31" s="449"/>
      <c r="B31" s="449"/>
      <c r="C31" s="449"/>
      <c r="D31" s="449"/>
      <c r="E31" s="449" t="s">
        <v>1271</v>
      </c>
      <c r="F31" s="449"/>
      <c r="G31" s="467"/>
      <c r="H31" s="449"/>
      <c r="I31" s="539"/>
      <c r="J31" s="449"/>
      <c r="K31" s="541" t="s">
        <v>1265</v>
      </c>
      <c r="L31" s="449"/>
      <c r="M31" s="449"/>
    </row>
    <row r="32" spans="1:13" s="95" customFormat="1" ht="63">
      <c r="A32" s="449"/>
      <c r="B32" s="449"/>
      <c r="C32" s="449"/>
      <c r="D32" s="449"/>
      <c r="E32" s="449" t="s">
        <v>1272</v>
      </c>
      <c r="F32" s="449"/>
      <c r="G32" s="467"/>
      <c r="H32" s="449"/>
      <c r="I32" s="539"/>
      <c r="J32" s="449"/>
      <c r="K32" s="449" t="s">
        <v>1273</v>
      </c>
      <c r="L32" s="449"/>
      <c r="M32" s="449"/>
    </row>
    <row r="33" spans="1:13" s="95" customFormat="1" ht="42">
      <c r="A33" s="449"/>
      <c r="B33" s="449"/>
      <c r="C33" s="449"/>
      <c r="D33" s="449"/>
      <c r="E33" s="449" t="s">
        <v>1274</v>
      </c>
      <c r="F33" s="449"/>
      <c r="G33" s="467"/>
      <c r="H33" s="449"/>
      <c r="I33" s="539"/>
      <c r="J33" s="449"/>
      <c r="K33" s="541" t="s">
        <v>1275</v>
      </c>
      <c r="L33" s="449"/>
      <c r="M33" s="449"/>
    </row>
    <row r="34" spans="1:13" s="95" customFormat="1">
      <c r="A34" s="449"/>
      <c r="B34" s="449"/>
      <c r="C34" s="449"/>
      <c r="D34" s="449"/>
      <c r="E34" s="459" t="s">
        <v>7</v>
      </c>
      <c r="F34" s="449"/>
      <c r="G34" s="467"/>
      <c r="H34" s="449"/>
      <c r="I34" s="539"/>
      <c r="J34" s="449"/>
      <c r="K34" s="449"/>
      <c r="L34" s="449"/>
      <c r="M34" s="449"/>
    </row>
    <row r="35" spans="1:13" s="95" customFormat="1">
      <c r="A35" s="449"/>
      <c r="B35" s="449"/>
      <c r="C35" s="449"/>
      <c r="D35" s="449"/>
      <c r="E35" s="449" t="s">
        <v>1276</v>
      </c>
      <c r="F35" s="449"/>
      <c r="G35" s="467"/>
      <c r="H35" s="449"/>
      <c r="I35" s="539"/>
      <c r="J35" s="449"/>
      <c r="K35" s="449"/>
      <c r="L35" s="449"/>
      <c r="M35" s="449"/>
    </row>
    <row r="36" spans="1:13" s="95" customFormat="1" ht="42">
      <c r="A36" s="501"/>
      <c r="B36" s="501"/>
      <c r="C36" s="501"/>
      <c r="D36" s="501"/>
      <c r="E36" s="501" t="s">
        <v>1277</v>
      </c>
      <c r="F36" s="501"/>
      <c r="G36" s="550"/>
      <c r="H36" s="501"/>
      <c r="I36" s="553"/>
      <c r="J36" s="501"/>
      <c r="K36" s="501"/>
      <c r="L36" s="501"/>
      <c r="M36" s="501"/>
    </row>
    <row r="37" spans="1:13" s="95" customFormat="1" ht="126">
      <c r="A37" s="546" t="s">
        <v>4159</v>
      </c>
      <c r="B37" s="534" t="s">
        <v>2334</v>
      </c>
      <c r="C37" s="311" t="s">
        <v>1279</v>
      </c>
      <c r="D37" s="311"/>
      <c r="E37" s="311"/>
      <c r="F37" s="311"/>
      <c r="G37" s="313"/>
      <c r="H37" s="311" t="s">
        <v>3701</v>
      </c>
      <c r="I37" s="311">
        <f>SUM(I38:I51)</f>
        <v>0</v>
      </c>
      <c r="J37" s="311"/>
      <c r="K37" s="311"/>
      <c r="L37" s="314"/>
      <c r="M37" s="311" t="s">
        <v>3011</v>
      </c>
    </row>
    <row r="38" spans="1:13" s="95" customFormat="1" ht="84">
      <c r="A38" s="486"/>
      <c r="B38" s="486"/>
      <c r="C38" s="486"/>
      <c r="D38" s="486" t="s">
        <v>2335</v>
      </c>
      <c r="E38" s="486" t="s">
        <v>3702</v>
      </c>
      <c r="F38" s="486"/>
      <c r="G38" s="520"/>
      <c r="H38" s="486"/>
      <c r="I38" s="486"/>
      <c r="J38" s="486"/>
      <c r="K38" s="486"/>
      <c r="L38" s="486"/>
      <c r="M38" s="568" t="s">
        <v>1258</v>
      </c>
    </row>
    <row r="39" spans="1:13" s="95" customFormat="1" ht="42">
      <c r="A39" s="449"/>
      <c r="B39" s="449"/>
      <c r="C39" s="449"/>
      <c r="D39" s="449" t="s">
        <v>2336</v>
      </c>
      <c r="E39" s="449" t="s">
        <v>1280</v>
      </c>
      <c r="F39" s="449"/>
      <c r="G39" s="467"/>
      <c r="H39" s="449"/>
      <c r="I39" s="449"/>
      <c r="J39" s="449"/>
      <c r="K39" s="449"/>
      <c r="L39" s="449"/>
      <c r="M39" s="1128"/>
    </row>
    <row r="40" spans="1:13" s="95" customFormat="1" ht="42">
      <c r="A40" s="449"/>
      <c r="B40" s="449"/>
      <c r="C40" s="449"/>
      <c r="D40" s="449" t="s">
        <v>2337</v>
      </c>
      <c r="E40" s="449" t="s">
        <v>1281</v>
      </c>
      <c r="F40" s="449"/>
      <c r="G40" s="467"/>
      <c r="H40" s="449"/>
      <c r="I40" s="449"/>
      <c r="J40" s="449"/>
      <c r="K40" s="449"/>
      <c r="L40" s="449"/>
      <c r="M40" s="449"/>
    </row>
    <row r="41" spans="1:13" s="95" customFormat="1" ht="42">
      <c r="A41" s="449"/>
      <c r="B41" s="449"/>
      <c r="C41" s="449"/>
      <c r="D41" s="449" t="s">
        <v>2338</v>
      </c>
      <c r="E41" s="449" t="s">
        <v>1282</v>
      </c>
      <c r="F41" s="449"/>
      <c r="G41" s="467"/>
      <c r="H41" s="449"/>
      <c r="I41" s="449"/>
      <c r="J41" s="449"/>
      <c r="K41" s="449"/>
      <c r="L41" s="449"/>
      <c r="M41" s="449"/>
    </row>
    <row r="42" spans="1:13" s="95" customFormat="1" ht="42">
      <c r="A42" s="449"/>
      <c r="B42" s="449"/>
      <c r="C42" s="449"/>
      <c r="D42" s="449" t="s">
        <v>2339</v>
      </c>
      <c r="E42" s="459" t="s">
        <v>11</v>
      </c>
      <c r="F42" s="449"/>
      <c r="G42" s="467"/>
      <c r="H42" s="449"/>
      <c r="I42" s="449"/>
      <c r="J42" s="449"/>
      <c r="K42" s="449"/>
      <c r="L42" s="449"/>
      <c r="M42" s="449"/>
    </row>
    <row r="43" spans="1:13" s="95" customFormat="1" ht="84">
      <c r="A43" s="449"/>
      <c r="B43" s="449"/>
      <c r="C43" s="449"/>
      <c r="D43" s="449"/>
      <c r="E43" s="449" t="s">
        <v>1283</v>
      </c>
      <c r="F43" s="449"/>
      <c r="G43" s="467"/>
      <c r="H43" s="449"/>
      <c r="I43" s="449"/>
      <c r="J43" s="449"/>
      <c r="K43" s="449"/>
      <c r="L43" s="449"/>
      <c r="M43" s="449"/>
    </row>
    <row r="44" spans="1:13" s="95" customFormat="1" ht="63">
      <c r="A44" s="449"/>
      <c r="B44" s="449"/>
      <c r="C44" s="449"/>
      <c r="D44" s="449"/>
      <c r="E44" s="449" t="s">
        <v>3741</v>
      </c>
      <c r="F44" s="449"/>
      <c r="G44" s="467"/>
      <c r="H44" s="449"/>
      <c r="I44" s="449"/>
      <c r="J44" s="449"/>
      <c r="K44" s="449"/>
      <c r="L44" s="449"/>
      <c r="M44" s="449"/>
    </row>
    <row r="45" spans="1:13" s="95" customFormat="1" ht="84">
      <c r="A45" s="449"/>
      <c r="B45" s="449"/>
      <c r="C45" s="449"/>
      <c r="D45" s="449"/>
      <c r="E45" s="449" t="s">
        <v>1284</v>
      </c>
      <c r="F45" s="449"/>
      <c r="G45" s="467"/>
      <c r="H45" s="449"/>
      <c r="I45" s="449"/>
      <c r="J45" s="449"/>
      <c r="K45" s="449"/>
      <c r="L45" s="449"/>
      <c r="M45" s="449"/>
    </row>
    <row r="46" spans="1:13" s="95" customFormat="1" ht="126">
      <c r="A46" s="449"/>
      <c r="B46" s="449"/>
      <c r="C46" s="449"/>
      <c r="D46" s="449"/>
      <c r="E46" s="449" t="s">
        <v>1285</v>
      </c>
      <c r="F46" s="449"/>
      <c r="G46" s="467"/>
      <c r="H46" s="449"/>
      <c r="I46" s="449"/>
      <c r="J46" s="449"/>
      <c r="K46" s="449"/>
      <c r="L46" s="449"/>
      <c r="M46" s="449"/>
    </row>
    <row r="47" spans="1:13" s="95" customFormat="1" ht="42">
      <c r="A47" s="449"/>
      <c r="B47" s="449"/>
      <c r="C47" s="449"/>
      <c r="D47" s="449"/>
      <c r="E47" s="449" t="s">
        <v>1286</v>
      </c>
      <c r="F47" s="449"/>
      <c r="G47" s="467"/>
      <c r="H47" s="449"/>
      <c r="I47" s="449"/>
      <c r="J47" s="449"/>
      <c r="K47" s="449"/>
      <c r="L47" s="449"/>
      <c r="M47" s="449"/>
    </row>
    <row r="48" spans="1:13" s="95" customFormat="1" ht="168">
      <c r="A48" s="449"/>
      <c r="B48" s="449"/>
      <c r="C48" s="449"/>
      <c r="D48" s="449"/>
      <c r="E48" s="449" t="s">
        <v>3742</v>
      </c>
      <c r="F48" s="449"/>
      <c r="G48" s="467"/>
      <c r="H48" s="449"/>
      <c r="I48" s="449"/>
      <c r="J48" s="449"/>
      <c r="K48" s="449"/>
      <c r="L48" s="449"/>
      <c r="M48" s="449"/>
    </row>
    <row r="49" spans="1:13" s="95" customFormat="1">
      <c r="A49" s="449"/>
      <c r="B49" s="449"/>
      <c r="C49" s="449"/>
      <c r="D49" s="449"/>
      <c r="E49" s="459" t="s">
        <v>7</v>
      </c>
      <c r="F49" s="449"/>
      <c r="G49" s="467"/>
      <c r="H49" s="449"/>
      <c r="I49" s="449"/>
      <c r="J49" s="449"/>
      <c r="K49" s="449"/>
      <c r="L49" s="449"/>
      <c r="M49" s="449"/>
    </row>
    <row r="50" spans="1:13" s="95" customFormat="1" ht="105">
      <c r="A50" s="449"/>
      <c r="B50" s="449"/>
      <c r="C50" s="449"/>
      <c r="D50" s="449"/>
      <c r="E50" s="449" t="s">
        <v>1287</v>
      </c>
      <c r="F50" s="449"/>
      <c r="G50" s="467"/>
      <c r="H50" s="449"/>
      <c r="I50" s="449"/>
      <c r="J50" s="449"/>
      <c r="K50" s="449"/>
      <c r="L50" s="449"/>
      <c r="M50" s="449"/>
    </row>
    <row r="51" spans="1:13" s="95" customFormat="1" ht="84">
      <c r="A51" s="501"/>
      <c r="B51" s="501"/>
      <c r="C51" s="501"/>
      <c r="D51" s="501"/>
      <c r="E51" s="501" t="s">
        <v>1288</v>
      </c>
      <c r="F51" s="501"/>
      <c r="G51" s="550"/>
      <c r="H51" s="501"/>
      <c r="I51" s="501"/>
      <c r="J51" s="501"/>
      <c r="K51" s="501"/>
      <c r="L51" s="501"/>
      <c r="M51" s="501"/>
    </row>
    <row r="52" spans="1:13" s="100" customFormat="1" ht="84">
      <c r="A52" s="546" t="s">
        <v>4159</v>
      </c>
      <c r="B52" s="534" t="s">
        <v>3997</v>
      </c>
      <c r="C52" s="311" t="s">
        <v>2341</v>
      </c>
      <c r="D52" s="311"/>
      <c r="E52" s="311"/>
      <c r="F52" s="311"/>
      <c r="G52" s="555"/>
      <c r="H52" s="361" t="s">
        <v>20</v>
      </c>
      <c r="I52" s="314">
        <f>SUM(I53:I65)</f>
        <v>374630</v>
      </c>
      <c r="J52" s="316" t="s">
        <v>2347</v>
      </c>
      <c r="K52" s="311" t="s">
        <v>1120</v>
      </c>
      <c r="L52" s="314">
        <v>253920</v>
      </c>
      <c r="M52" s="311" t="s">
        <v>3011</v>
      </c>
    </row>
    <row r="53" spans="1:13" s="95" customFormat="1" ht="63">
      <c r="A53" s="486"/>
      <c r="B53" s="486"/>
      <c r="C53" s="519"/>
      <c r="D53" s="486" t="s">
        <v>2342</v>
      </c>
      <c r="E53" s="486" t="s">
        <v>2343</v>
      </c>
      <c r="F53" s="486" t="s">
        <v>2344</v>
      </c>
      <c r="G53" s="520" t="s">
        <v>2345</v>
      </c>
      <c r="H53" s="519" t="s">
        <v>2346</v>
      </c>
      <c r="I53" s="554">
        <v>253880</v>
      </c>
      <c r="J53" s="486" t="s">
        <v>1123</v>
      </c>
      <c r="K53" s="486">
        <v>2559</v>
      </c>
      <c r="L53" s="554"/>
      <c r="M53" s="568" t="s">
        <v>2348</v>
      </c>
    </row>
    <row r="54" spans="1:13" s="95" customFormat="1">
      <c r="A54" s="449"/>
      <c r="B54" s="449"/>
      <c r="C54" s="450"/>
      <c r="D54" s="449" t="s">
        <v>1124</v>
      </c>
      <c r="E54" s="449" t="s">
        <v>1125</v>
      </c>
      <c r="F54" s="449" t="s">
        <v>477</v>
      </c>
      <c r="G54" s="467"/>
      <c r="H54" s="450" t="s">
        <v>1126</v>
      </c>
      <c r="I54" s="536"/>
      <c r="J54" s="449" t="s">
        <v>1127</v>
      </c>
      <c r="K54" s="449"/>
      <c r="L54" s="536"/>
      <c r="M54" s="569"/>
    </row>
    <row r="55" spans="1:13" s="95" customFormat="1">
      <c r="A55" s="449"/>
      <c r="B55" s="449"/>
      <c r="C55" s="450"/>
      <c r="D55" s="449" t="s">
        <v>477</v>
      </c>
      <c r="E55" s="449" t="s">
        <v>1128</v>
      </c>
      <c r="F55" s="449"/>
      <c r="G55" s="467"/>
      <c r="H55" s="450" t="s">
        <v>1129</v>
      </c>
      <c r="I55" s="536"/>
      <c r="J55" s="449" t="s">
        <v>477</v>
      </c>
      <c r="K55" s="449"/>
      <c r="L55" s="536"/>
      <c r="M55" s="486"/>
    </row>
    <row r="56" spans="1:13" s="108" customFormat="1">
      <c r="A56" s="449"/>
      <c r="B56" s="449"/>
      <c r="C56" s="450"/>
      <c r="D56" s="449" t="s">
        <v>1130</v>
      </c>
      <c r="E56" s="449" t="s">
        <v>1131</v>
      </c>
      <c r="F56" s="449"/>
      <c r="G56" s="467"/>
      <c r="H56" s="450" t="s">
        <v>1132</v>
      </c>
      <c r="I56" s="536"/>
      <c r="J56" s="449" t="s">
        <v>1133</v>
      </c>
      <c r="K56" s="449"/>
      <c r="L56" s="536"/>
      <c r="M56" s="449"/>
    </row>
    <row r="57" spans="1:13" s="108" customFormat="1">
      <c r="A57" s="449"/>
      <c r="B57" s="449"/>
      <c r="C57" s="450"/>
      <c r="D57" s="449"/>
      <c r="E57" s="449" t="s">
        <v>1134</v>
      </c>
      <c r="F57" s="449"/>
      <c r="G57" s="467"/>
      <c r="H57" s="450" t="s">
        <v>1135</v>
      </c>
      <c r="I57" s="536"/>
      <c r="J57" s="449" t="s">
        <v>1136</v>
      </c>
      <c r="K57" s="449"/>
      <c r="L57" s="536"/>
      <c r="M57" s="449"/>
    </row>
    <row r="58" spans="1:13" s="108" customFormat="1">
      <c r="A58" s="449"/>
      <c r="B58" s="449"/>
      <c r="C58" s="450"/>
      <c r="D58" s="449"/>
      <c r="E58" s="449" t="s">
        <v>688</v>
      </c>
      <c r="F58" s="449"/>
      <c r="G58" s="467"/>
      <c r="H58" s="450" t="s">
        <v>1137</v>
      </c>
      <c r="I58" s="536"/>
      <c r="J58" s="449"/>
      <c r="K58" s="449"/>
      <c r="L58" s="536"/>
      <c r="M58" s="449"/>
    </row>
    <row r="59" spans="1:13" s="108" customFormat="1">
      <c r="A59" s="449"/>
      <c r="B59" s="449"/>
      <c r="C59" s="450"/>
      <c r="D59" s="449" t="s">
        <v>1138</v>
      </c>
      <c r="E59" s="449" t="s">
        <v>1118</v>
      </c>
      <c r="F59" s="449" t="s">
        <v>310</v>
      </c>
      <c r="G59" s="467">
        <v>525</v>
      </c>
      <c r="H59" s="450" t="s">
        <v>1119</v>
      </c>
      <c r="I59" s="481">
        <v>120750</v>
      </c>
      <c r="J59" s="449" t="s">
        <v>497</v>
      </c>
      <c r="K59" s="449" t="s">
        <v>1120</v>
      </c>
      <c r="L59" s="481">
        <v>120750</v>
      </c>
      <c r="M59" s="449"/>
    </row>
    <row r="60" spans="1:13" s="108" customFormat="1" ht="42">
      <c r="A60" s="449"/>
      <c r="B60" s="449"/>
      <c r="C60" s="450"/>
      <c r="D60" s="449" t="s">
        <v>1139</v>
      </c>
      <c r="E60" s="449" t="s">
        <v>1121</v>
      </c>
      <c r="F60" s="449" t="s">
        <v>1140</v>
      </c>
      <c r="G60" s="467" t="s">
        <v>230</v>
      </c>
      <c r="H60" s="450" t="s">
        <v>1122</v>
      </c>
      <c r="I60" s="536"/>
      <c r="J60" s="449" t="s">
        <v>1123</v>
      </c>
      <c r="K60" s="449">
        <v>2559</v>
      </c>
      <c r="L60" s="536"/>
      <c r="M60" s="449"/>
    </row>
    <row r="61" spans="1:13" s="108" customFormat="1">
      <c r="A61" s="449"/>
      <c r="B61" s="449"/>
      <c r="C61" s="450"/>
      <c r="D61" s="449" t="s">
        <v>1141</v>
      </c>
      <c r="E61" s="449" t="s">
        <v>1125</v>
      </c>
      <c r="F61" s="449"/>
      <c r="G61" s="467"/>
      <c r="H61" s="450" t="s">
        <v>1126</v>
      </c>
      <c r="I61" s="536"/>
      <c r="J61" s="449" t="s">
        <v>1127</v>
      </c>
      <c r="K61" s="449"/>
      <c r="L61" s="536"/>
      <c r="M61" s="449"/>
    </row>
    <row r="62" spans="1:13" s="108" customFormat="1">
      <c r="A62" s="449"/>
      <c r="B62" s="449"/>
      <c r="C62" s="450"/>
      <c r="D62" s="449" t="s">
        <v>1142</v>
      </c>
      <c r="E62" s="449" t="s">
        <v>1128</v>
      </c>
      <c r="F62" s="449"/>
      <c r="G62" s="467"/>
      <c r="H62" s="450" t="s">
        <v>1129</v>
      </c>
      <c r="I62" s="536"/>
      <c r="J62" s="449" t="s">
        <v>477</v>
      </c>
      <c r="K62" s="449"/>
      <c r="L62" s="536"/>
      <c r="M62" s="449"/>
    </row>
    <row r="63" spans="1:13" s="108" customFormat="1">
      <c r="A63" s="449"/>
      <c r="B63" s="449"/>
      <c r="C63" s="450"/>
      <c r="D63" s="449"/>
      <c r="E63" s="449" t="s">
        <v>1131</v>
      </c>
      <c r="F63" s="449"/>
      <c r="G63" s="467"/>
      <c r="H63" s="450" t="s">
        <v>1132</v>
      </c>
      <c r="I63" s="536"/>
      <c r="J63" s="449" t="s">
        <v>1133</v>
      </c>
      <c r="K63" s="449"/>
      <c r="L63" s="536"/>
      <c r="M63" s="449"/>
    </row>
    <row r="64" spans="1:13" s="108" customFormat="1">
      <c r="A64" s="449"/>
      <c r="B64" s="449"/>
      <c r="C64" s="450"/>
      <c r="D64" s="449"/>
      <c r="E64" s="449" t="s">
        <v>1134</v>
      </c>
      <c r="F64" s="449"/>
      <c r="G64" s="467"/>
      <c r="H64" s="450" t="s">
        <v>1135</v>
      </c>
      <c r="I64" s="536"/>
      <c r="J64" s="449" t="s">
        <v>1136</v>
      </c>
      <c r="K64" s="449"/>
      <c r="L64" s="536"/>
      <c r="M64" s="449"/>
    </row>
    <row r="65" spans="1:13" s="108" customFormat="1">
      <c r="A65" s="501"/>
      <c r="B65" s="501"/>
      <c r="C65" s="515"/>
      <c r="D65" s="501"/>
      <c r="E65" s="501" t="s">
        <v>688</v>
      </c>
      <c r="F65" s="501"/>
      <c r="G65" s="550"/>
      <c r="H65" s="515" t="s">
        <v>1137</v>
      </c>
      <c r="I65" s="551"/>
      <c r="J65" s="501"/>
      <c r="K65" s="501"/>
      <c r="L65" s="551"/>
      <c r="M65" s="501"/>
    </row>
    <row r="66" spans="1:13" s="100" customFormat="1" ht="62.25" customHeight="1">
      <c r="A66" s="546" t="s">
        <v>4159</v>
      </c>
      <c r="B66" s="534" t="s">
        <v>2340</v>
      </c>
      <c r="C66" s="311" t="s">
        <v>2350</v>
      </c>
      <c r="D66" s="311"/>
      <c r="E66" s="311"/>
      <c r="F66" s="311"/>
      <c r="G66" s="555"/>
      <c r="H66" s="361" t="s">
        <v>20</v>
      </c>
      <c r="I66" s="314">
        <f>SUM(I67:I69)</f>
        <v>36090600</v>
      </c>
      <c r="J66" s="311" t="s">
        <v>1144</v>
      </c>
      <c r="K66" s="311"/>
      <c r="L66" s="558"/>
      <c r="M66" s="311" t="s">
        <v>3011</v>
      </c>
    </row>
    <row r="67" spans="1:13" s="95" customFormat="1" ht="63">
      <c r="A67" s="486"/>
      <c r="B67" s="545"/>
      <c r="C67" s="486"/>
      <c r="D67" s="486" t="s">
        <v>3659</v>
      </c>
      <c r="E67" s="486" t="s">
        <v>3745</v>
      </c>
      <c r="F67" s="486" t="s">
        <v>832</v>
      </c>
      <c r="G67" s="556">
        <v>4627</v>
      </c>
      <c r="H67" s="519" t="s">
        <v>1143</v>
      </c>
      <c r="I67" s="557"/>
      <c r="J67" s="486"/>
      <c r="K67" s="486"/>
      <c r="L67" s="554"/>
      <c r="M67" s="568" t="s">
        <v>2348</v>
      </c>
    </row>
    <row r="68" spans="1:13" s="95" customFormat="1">
      <c r="A68" s="449"/>
      <c r="B68" s="449"/>
      <c r="C68" s="450"/>
      <c r="D68" s="449" t="s">
        <v>1148</v>
      </c>
      <c r="E68" s="449" t="s">
        <v>3746</v>
      </c>
      <c r="F68" s="449" t="s">
        <v>1146</v>
      </c>
      <c r="G68" s="467" t="s">
        <v>230</v>
      </c>
      <c r="H68" s="450" t="s">
        <v>1147</v>
      </c>
      <c r="I68" s="481">
        <v>33314400</v>
      </c>
      <c r="J68" s="449" t="s">
        <v>340</v>
      </c>
      <c r="K68" s="449" t="s">
        <v>3743</v>
      </c>
      <c r="L68" s="536"/>
      <c r="M68" s="486"/>
    </row>
    <row r="69" spans="1:13" s="95" customFormat="1">
      <c r="A69" s="449"/>
      <c r="B69" s="449"/>
      <c r="C69" s="450"/>
      <c r="D69" s="449"/>
      <c r="E69" s="449" t="s">
        <v>3747</v>
      </c>
      <c r="F69" s="449"/>
      <c r="G69" s="467"/>
      <c r="H69" s="450" t="s">
        <v>1149</v>
      </c>
      <c r="I69" s="481">
        <v>2776200</v>
      </c>
      <c r="J69" s="449"/>
      <c r="K69" s="541" t="s">
        <v>3744</v>
      </c>
      <c r="L69" s="536"/>
      <c r="M69" s="449"/>
    </row>
    <row r="70" spans="1:13" s="95" customFormat="1">
      <c r="A70" s="449"/>
      <c r="B70" s="449"/>
      <c r="C70" s="450"/>
      <c r="D70" s="449"/>
      <c r="E70" s="449" t="s">
        <v>3748</v>
      </c>
      <c r="F70" s="449"/>
      <c r="G70" s="467"/>
      <c r="H70" s="450"/>
      <c r="I70" s="536"/>
      <c r="J70" s="449"/>
      <c r="K70" s="449"/>
      <c r="L70" s="536"/>
      <c r="M70" s="449"/>
    </row>
    <row r="71" spans="1:13" s="108" customFormat="1">
      <c r="A71" s="449"/>
      <c r="B71" s="449"/>
      <c r="C71" s="450"/>
      <c r="D71" s="449"/>
      <c r="E71" s="449" t="s">
        <v>3749</v>
      </c>
      <c r="F71" s="449"/>
      <c r="G71" s="467"/>
      <c r="H71" s="450"/>
      <c r="I71" s="536"/>
      <c r="J71" s="449"/>
      <c r="K71" s="449"/>
      <c r="L71" s="536"/>
      <c r="M71" s="449"/>
    </row>
    <row r="72" spans="1:13" s="108" customFormat="1" ht="26.25" customHeight="1">
      <c r="A72" s="449"/>
      <c r="B72" s="449"/>
      <c r="C72" s="450"/>
      <c r="D72" s="449"/>
      <c r="E72" s="449" t="s">
        <v>3750</v>
      </c>
      <c r="F72" s="449"/>
      <c r="G72" s="467"/>
      <c r="H72" s="450"/>
      <c r="I72" s="536"/>
      <c r="J72" s="449"/>
      <c r="K72" s="449"/>
      <c r="L72" s="536"/>
      <c r="M72" s="449"/>
    </row>
    <row r="73" spans="1:13" s="108" customFormat="1">
      <c r="A73" s="501"/>
      <c r="B73" s="501"/>
      <c r="C73" s="515"/>
      <c r="D73" s="501"/>
      <c r="E73" s="501" t="s">
        <v>1150</v>
      </c>
      <c r="F73" s="501"/>
      <c r="G73" s="550"/>
      <c r="H73" s="515"/>
      <c r="I73" s="551"/>
      <c r="J73" s="501"/>
      <c r="K73" s="501"/>
      <c r="L73" s="551"/>
      <c r="M73" s="501"/>
    </row>
    <row r="74" spans="1:13" s="100" customFormat="1" ht="84">
      <c r="A74" s="754" t="s">
        <v>4159</v>
      </c>
      <c r="B74" s="532" t="s">
        <v>2349</v>
      </c>
      <c r="C74" s="307" t="s">
        <v>2352</v>
      </c>
      <c r="D74" s="364"/>
      <c r="E74" s="308" t="s">
        <v>6</v>
      </c>
      <c r="F74" s="307"/>
      <c r="G74" s="309"/>
      <c r="H74" s="307" t="s">
        <v>20</v>
      </c>
      <c r="I74" s="571">
        <f>SUM(I75:I94)</f>
        <v>150000</v>
      </c>
      <c r="J74" s="307"/>
      <c r="K74" s="309"/>
      <c r="L74" s="309"/>
      <c r="M74" s="309" t="s">
        <v>3011</v>
      </c>
    </row>
    <row r="75" spans="1:13" s="95" customFormat="1" ht="63">
      <c r="A75" s="520"/>
      <c r="B75" s="545"/>
      <c r="C75" s="486"/>
      <c r="D75" s="519" t="s">
        <v>1151</v>
      </c>
      <c r="E75" s="486" t="s">
        <v>1153</v>
      </c>
      <c r="F75" s="486"/>
      <c r="G75" s="520"/>
      <c r="H75" s="486"/>
      <c r="I75" s="486"/>
      <c r="J75" s="486"/>
      <c r="K75" s="520"/>
      <c r="L75" s="520"/>
      <c r="M75" s="570" t="s">
        <v>2353</v>
      </c>
    </row>
    <row r="76" spans="1:13" s="95" customFormat="1" ht="63">
      <c r="A76" s="467"/>
      <c r="B76" s="467"/>
      <c r="C76" s="449"/>
      <c r="D76" s="450" t="s">
        <v>1152</v>
      </c>
      <c r="E76" s="449" t="s">
        <v>3751</v>
      </c>
      <c r="F76" s="449" t="s">
        <v>1154</v>
      </c>
      <c r="G76" s="467">
        <v>50</v>
      </c>
      <c r="H76" s="449" t="s">
        <v>1155</v>
      </c>
      <c r="I76" s="481">
        <v>5250</v>
      </c>
      <c r="J76" s="449"/>
      <c r="K76" s="467"/>
      <c r="L76" s="466">
        <v>57850</v>
      </c>
      <c r="M76" s="520"/>
    </row>
    <row r="77" spans="1:13" s="95" customFormat="1" ht="63">
      <c r="A77" s="467"/>
      <c r="B77" s="467"/>
      <c r="C77" s="449"/>
      <c r="D77" s="450" t="s">
        <v>1156</v>
      </c>
      <c r="E77" s="449" t="s">
        <v>3752</v>
      </c>
      <c r="F77" s="449" t="s">
        <v>1157</v>
      </c>
      <c r="G77" s="467" t="s">
        <v>230</v>
      </c>
      <c r="H77" s="449" t="s">
        <v>1158</v>
      </c>
      <c r="I77" s="449"/>
      <c r="J77" s="449"/>
      <c r="K77" s="540">
        <v>21429</v>
      </c>
      <c r="L77" s="467"/>
      <c r="M77" s="467"/>
    </row>
    <row r="78" spans="1:13" s="95" customFormat="1" ht="42" customHeight="1">
      <c r="A78" s="467"/>
      <c r="B78" s="467"/>
      <c r="C78" s="449"/>
      <c r="D78" s="450" t="s">
        <v>1159</v>
      </c>
      <c r="E78" s="449" t="s">
        <v>3753</v>
      </c>
      <c r="F78" s="449" t="s">
        <v>1160</v>
      </c>
      <c r="G78" s="467"/>
      <c r="H78" s="449" t="s">
        <v>1161</v>
      </c>
      <c r="I78" s="481">
        <v>2000</v>
      </c>
      <c r="J78" s="449"/>
      <c r="K78" s="467"/>
      <c r="L78" s="467"/>
      <c r="M78" s="467"/>
    </row>
    <row r="79" spans="1:13" s="95" customFormat="1" ht="42">
      <c r="A79" s="467"/>
      <c r="B79" s="467"/>
      <c r="C79" s="450"/>
      <c r="D79" s="450" t="s">
        <v>1162</v>
      </c>
      <c r="E79" s="449"/>
      <c r="F79" s="449" t="s">
        <v>1163</v>
      </c>
      <c r="G79" s="467"/>
      <c r="H79" s="449" t="s">
        <v>1164</v>
      </c>
      <c r="I79" s="481">
        <v>20000</v>
      </c>
      <c r="J79" s="449"/>
      <c r="K79" s="540">
        <v>21459</v>
      </c>
      <c r="L79" s="466"/>
      <c r="M79" s="467"/>
    </row>
    <row r="80" spans="1:13" s="95" customFormat="1" ht="42">
      <c r="A80" s="467"/>
      <c r="B80" s="467"/>
      <c r="C80" s="467"/>
      <c r="D80" s="450" t="s">
        <v>1165</v>
      </c>
      <c r="E80" s="449"/>
      <c r="F80" s="449" t="s">
        <v>1166</v>
      </c>
      <c r="G80" s="467"/>
      <c r="H80" s="449" t="s">
        <v>1167</v>
      </c>
      <c r="I80" s="449"/>
      <c r="J80" s="449"/>
      <c r="K80" s="467"/>
      <c r="L80" s="466"/>
      <c r="M80" s="467"/>
    </row>
    <row r="81" spans="1:13" s="95" customFormat="1" ht="42">
      <c r="A81" s="467"/>
      <c r="B81" s="467"/>
      <c r="C81" s="467"/>
      <c r="D81" s="450" t="s">
        <v>1145</v>
      </c>
      <c r="E81" s="449"/>
      <c r="F81" s="449" t="s">
        <v>1168</v>
      </c>
      <c r="G81" s="467"/>
      <c r="H81" s="454"/>
      <c r="I81" s="449"/>
      <c r="J81" s="449"/>
      <c r="K81" s="467"/>
      <c r="L81" s="467"/>
      <c r="M81" s="467"/>
    </row>
    <row r="82" spans="1:13" s="95" customFormat="1" ht="42">
      <c r="A82" s="467"/>
      <c r="B82" s="467"/>
      <c r="C82" s="467"/>
      <c r="D82" s="450"/>
      <c r="E82" s="449"/>
      <c r="F82" s="449" t="s">
        <v>1169</v>
      </c>
      <c r="G82" s="467">
        <v>170</v>
      </c>
      <c r="H82" s="449" t="s">
        <v>1155</v>
      </c>
      <c r="I82" s="481">
        <v>30600</v>
      </c>
      <c r="J82" s="449"/>
      <c r="K82" s="540" t="s">
        <v>1170</v>
      </c>
      <c r="L82" s="466"/>
      <c r="M82" s="467"/>
    </row>
    <row r="83" spans="1:13" s="95" customFormat="1" ht="63">
      <c r="A83" s="467"/>
      <c r="B83" s="467"/>
      <c r="C83" s="467"/>
      <c r="D83" s="467"/>
      <c r="E83" s="449"/>
      <c r="F83" s="449" t="s">
        <v>1171</v>
      </c>
      <c r="G83" s="467" t="s">
        <v>230</v>
      </c>
      <c r="H83" s="449" t="s">
        <v>3754</v>
      </c>
      <c r="I83" s="449"/>
      <c r="J83" s="449"/>
      <c r="K83" s="467"/>
      <c r="L83" s="467"/>
      <c r="M83" s="467"/>
    </row>
    <row r="84" spans="1:13" s="95" customFormat="1" ht="39.75" customHeight="1">
      <c r="A84" s="467"/>
      <c r="B84" s="467"/>
      <c r="C84" s="467"/>
      <c r="D84" s="450"/>
      <c r="E84" s="449" t="s">
        <v>1172</v>
      </c>
      <c r="F84" s="449" t="s">
        <v>1173</v>
      </c>
      <c r="G84" s="467">
        <v>10</v>
      </c>
      <c r="H84" s="449" t="s">
        <v>1174</v>
      </c>
      <c r="I84" s="481">
        <v>4500</v>
      </c>
      <c r="J84" s="449"/>
      <c r="K84" s="467" t="s">
        <v>1175</v>
      </c>
      <c r="L84" s="466">
        <v>36500</v>
      </c>
      <c r="M84" s="467"/>
    </row>
    <row r="85" spans="1:13" s="95" customFormat="1" ht="42">
      <c r="A85" s="467"/>
      <c r="B85" s="467"/>
      <c r="C85" s="467"/>
      <c r="D85" s="450"/>
      <c r="E85" s="449" t="s">
        <v>1176</v>
      </c>
      <c r="F85" s="449" t="s">
        <v>1177</v>
      </c>
      <c r="G85" s="467" t="s">
        <v>1178</v>
      </c>
      <c r="H85" s="449" t="s">
        <v>1179</v>
      </c>
      <c r="I85" s="449"/>
      <c r="J85" s="449"/>
      <c r="K85" s="467"/>
      <c r="L85" s="449"/>
      <c r="M85" s="467"/>
    </row>
    <row r="86" spans="1:13" s="95" customFormat="1">
      <c r="A86" s="467"/>
      <c r="B86" s="467"/>
      <c r="C86" s="467"/>
      <c r="D86" s="450"/>
      <c r="E86" s="449"/>
      <c r="F86" s="449"/>
      <c r="G86" s="467">
        <v>10</v>
      </c>
      <c r="H86" s="449" t="s">
        <v>1180</v>
      </c>
      <c r="I86" s="449"/>
      <c r="J86" s="449"/>
      <c r="K86" s="467"/>
      <c r="L86" s="467"/>
      <c r="M86" s="467"/>
    </row>
    <row r="87" spans="1:13" s="95" customFormat="1">
      <c r="A87" s="467"/>
      <c r="B87" s="467"/>
      <c r="C87" s="467"/>
      <c r="D87" s="467"/>
      <c r="E87" s="449"/>
      <c r="F87" s="449"/>
      <c r="G87" s="467" t="s">
        <v>1181</v>
      </c>
      <c r="H87" s="449" t="s">
        <v>3703</v>
      </c>
      <c r="I87" s="449"/>
      <c r="J87" s="449"/>
      <c r="K87" s="467"/>
      <c r="L87" s="449"/>
      <c r="M87" s="467"/>
    </row>
    <row r="88" spans="1:13" s="95" customFormat="1" ht="42">
      <c r="A88" s="467"/>
      <c r="B88" s="467"/>
      <c r="C88" s="467"/>
      <c r="D88" s="467"/>
      <c r="E88" s="449"/>
      <c r="F88" s="449"/>
      <c r="G88" s="467"/>
      <c r="H88" s="449" t="s">
        <v>1182</v>
      </c>
      <c r="I88" s="481">
        <v>24000</v>
      </c>
      <c r="J88" s="449"/>
      <c r="K88" s="467"/>
      <c r="L88" s="467"/>
      <c r="M88" s="467"/>
    </row>
    <row r="89" spans="1:13" s="95" customFormat="1">
      <c r="A89" s="467"/>
      <c r="B89" s="467"/>
      <c r="C89" s="467"/>
      <c r="D89" s="467"/>
      <c r="E89" s="449"/>
      <c r="F89" s="449"/>
      <c r="G89" s="467"/>
      <c r="H89" s="449" t="s">
        <v>1183</v>
      </c>
      <c r="I89" s="449"/>
      <c r="J89" s="449"/>
      <c r="K89" s="467"/>
      <c r="L89" s="467"/>
      <c r="M89" s="467"/>
    </row>
    <row r="90" spans="1:13" s="95" customFormat="1">
      <c r="A90" s="467"/>
      <c r="B90" s="467"/>
      <c r="C90" s="467"/>
      <c r="D90" s="467"/>
      <c r="E90" s="449"/>
      <c r="F90" s="449"/>
      <c r="G90" s="467"/>
      <c r="H90" s="449" t="s">
        <v>1184</v>
      </c>
      <c r="I90" s="481">
        <v>8000</v>
      </c>
      <c r="J90" s="449"/>
      <c r="K90" s="467"/>
      <c r="L90" s="467"/>
      <c r="M90" s="467"/>
    </row>
    <row r="91" spans="1:13" s="95" customFormat="1" ht="63">
      <c r="A91" s="467"/>
      <c r="B91" s="467"/>
      <c r="C91" s="467"/>
      <c r="D91" s="450"/>
      <c r="E91" s="449" t="s">
        <v>3756</v>
      </c>
      <c r="F91" s="449" t="s">
        <v>1185</v>
      </c>
      <c r="G91" s="467" t="s">
        <v>62</v>
      </c>
      <c r="H91" s="449" t="s">
        <v>3755</v>
      </c>
      <c r="I91" s="481">
        <v>28800</v>
      </c>
      <c r="J91" s="449"/>
      <c r="K91" s="540" t="s">
        <v>1170</v>
      </c>
      <c r="L91" s="466">
        <v>55650</v>
      </c>
      <c r="M91" s="467"/>
    </row>
    <row r="92" spans="1:13" s="95" customFormat="1">
      <c r="A92" s="467"/>
      <c r="B92" s="467"/>
      <c r="C92" s="467"/>
      <c r="D92" s="467"/>
      <c r="E92" s="449"/>
      <c r="F92" s="449"/>
      <c r="G92" s="467"/>
      <c r="H92" s="449" t="s">
        <v>175</v>
      </c>
      <c r="I92" s="481">
        <v>13200</v>
      </c>
      <c r="J92" s="449"/>
      <c r="K92" s="467"/>
      <c r="L92" s="467"/>
      <c r="M92" s="467"/>
    </row>
    <row r="93" spans="1:13" s="95" customFormat="1">
      <c r="A93" s="467"/>
      <c r="B93" s="467"/>
      <c r="C93" s="467"/>
      <c r="D93" s="467"/>
      <c r="E93" s="449"/>
      <c r="F93" s="449"/>
      <c r="G93" s="467"/>
      <c r="H93" s="449" t="s">
        <v>1186</v>
      </c>
      <c r="I93" s="481">
        <v>11000</v>
      </c>
      <c r="J93" s="449"/>
      <c r="K93" s="467"/>
      <c r="L93" s="466"/>
      <c r="M93" s="467"/>
    </row>
    <row r="94" spans="1:13" s="95" customFormat="1">
      <c r="A94" s="467"/>
      <c r="B94" s="467"/>
      <c r="C94" s="467"/>
      <c r="D94" s="467"/>
      <c r="E94" s="449"/>
      <c r="F94" s="449"/>
      <c r="G94" s="467"/>
      <c r="H94" s="449" t="s">
        <v>1187</v>
      </c>
      <c r="I94" s="481">
        <v>2650</v>
      </c>
      <c r="J94" s="449"/>
      <c r="K94" s="467"/>
      <c r="L94" s="466"/>
      <c r="M94" s="467"/>
    </row>
    <row r="95" spans="1:13" s="95" customFormat="1" ht="23.25">
      <c r="A95" s="467"/>
      <c r="B95" s="467"/>
      <c r="C95" s="467"/>
      <c r="D95" s="467"/>
      <c r="E95" s="451" t="s">
        <v>708</v>
      </c>
      <c r="F95" s="449"/>
      <c r="G95" s="449"/>
      <c r="H95" s="467"/>
      <c r="I95" s="542"/>
      <c r="J95" s="449"/>
      <c r="K95" s="467"/>
      <c r="L95" s="542"/>
      <c r="M95" s="467"/>
    </row>
    <row r="96" spans="1:13" s="95" customFormat="1" ht="42">
      <c r="A96" s="467"/>
      <c r="B96" s="467"/>
      <c r="C96" s="467"/>
      <c r="D96" s="467"/>
      <c r="E96" s="449" t="s">
        <v>1188</v>
      </c>
      <c r="F96" s="449"/>
      <c r="G96" s="449"/>
      <c r="H96" s="449"/>
      <c r="I96" s="449"/>
      <c r="J96" s="449"/>
      <c r="K96" s="467"/>
      <c r="L96" s="467"/>
      <c r="M96" s="467"/>
    </row>
    <row r="97" spans="1:13" s="95" customFormat="1" ht="60.75" customHeight="1">
      <c r="A97" s="467"/>
      <c r="B97" s="467"/>
      <c r="C97" s="467"/>
      <c r="D97" s="467"/>
      <c r="E97" s="449" t="s">
        <v>1189</v>
      </c>
      <c r="F97" s="449"/>
      <c r="G97" s="449"/>
      <c r="H97" s="449"/>
      <c r="I97" s="449"/>
      <c r="J97" s="449"/>
      <c r="K97" s="467"/>
      <c r="L97" s="467"/>
      <c r="M97" s="467"/>
    </row>
    <row r="98" spans="1:13" s="95" customFormat="1" ht="63">
      <c r="A98" s="467"/>
      <c r="B98" s="467"/>
      <c r="C98" s="467"/>
      <c r="D98" s="467"/>
      <c r="E98" s="449" t="s">
        <v>1190</v>
      </c>
      <c r="F98" s="449"/>
      <c r="G98" s="449"/>
      <c r="H98" s="449"/>
      <c r="I98" s="481"/>
      <c r="J98" s="449"/>
      <c r="K98" s="467"/>
      <c r="L98" s="467"/>
      <c r="M98" s="467"/>
    </row>
    <row r="99" spans="1:13" s="95" customFormat="1" ht="63">
      <c r="A99" s="550"/>
      <c r="B99" s="550"/>
      <c r="C99" s="550"/>
      <c r="D99" s="550"/>
      <c r="E99" s="501" t="s">
        <v>1191</v>
      </c>
      <c r="F99" s="501"/>
      <c r="G99" s="501"/>
      <c r="H99" s="501"/>
      <c r="I99" s="552"/>
      <c r="J99" s="501"/>
      <c r="K99" s="550"/>
      <c r="L99" s="550"/>
      <c r="M99" s="550"/>
    </row>
    <row r="100" spans="1:13" s="100" customFormat="1" ht="105">
      <c r="A100" s="754" t="s">
        <v>4159</v>
      </c>
      <c r="B100" s="532" t="s">
        <v>2351</v>
      </c>
      <c r="C100" s="307" t="s">
        <v>2354</v>
      </c>
      <c r="D100" s="364"/>
      <c r="E100" s="308" t="s">
        <v>6</v>
      </c>
      <c r="F100" s="307"/>
      <c r="G100" s="309"/>
      <c r="H100" s="307" t="s">
        <v>20</v>
      </c>
      <c r="I100" s="571">
        <f>SUM(I101:I110)</f>
        <v>20625</v>
      </c>
      <c r="J100" s="307"/>
      <c r="K100" s="309"/>
      <c r="L100" s="309"/>
      <c r="M100" s="309" t="s">
        <v>3011</v>
      </c>
    </row>
    <row r="101" spans="1:13" s="95" customFormat="1" ht="84">
      <c r="A101" s="520"/>
      <c r="B101" s="545"/>
      <c r="C101" s="486"/>
      <c r="D101" s="519" t="s">
        <v>3757</v>
      </c>
      <c r="E101" s="486" t="s">
        <v>1192</v>
      </c>
      <c r="F101" s="486" t="s">
        <v>1193</v>
      </c>
      <c r="G101" s="520">
        <v>17</v>
      </c>
      <c r="H101" s="486" t="s">
        <v>3758</v>
      </c>
      <c r="I101" s="557">
        <v>10800</v>
      </c>
      <c r="J101" s="486"/>
      <c r="K101" s="520" t="s">
        <v>3704</v>
      </c>
      <c r="L101" s="559">
        <v>10800</v>
      </c>
      <c r="M101" s="570" t="s">
        <v>2353</v>
      </c>
    </row>
    <row r="102" spans="1:13" s="95" customFormat="1" ht="63">
      <c r="A102" s="467"/>
      <c r="B102" s="467"/>
      <c r="C102" s="449"/>
      <c r="D102" s="449" t="s">
        <v>1196</v>
      </c>
      <c r="E102" s="449" t="s">
        <v>1194</v>
      </c>
      <c r="F102" s="449" t="s">
        <v>1195</v>
      </c>
      <c r="G102" s="467" t="s">
        <v>230</v>
      </c>
      <c r="H102" s="449"/>
      <c r="I102" s="449"/>
      <c r="J102" s="449"/>
      <c r="K102" s="467" t="s">
        <v>3705</v>
      </c>
      <c r="L102" s="466"/>
      <c r="M102" s="520"/>
    </row>
    <row r="103" spans="1:13" s="95" customFormat="1" ht="42">
      <c r="A103" s="467"/>
      <c r="B103" s="467"/>
      <c r="C103" s="449"/>
      <c r="D103" s="450" t="s">
        <v>1199</v>
      </c>
      <c r="E103" s="449" t="s">
        <v>1197</v>
      </c>
      <c r="F103" s="449" t="s">
        <v>1198</v>
      </c>
      <c r="G103" s="467"/>
      <c r="H103" s="449"/>
      <c r="I103" s="481"/>
      <c r="J103" s="449"/>
      <c r="K103" s="467" t="s">
        <v>3706</v>
      </c>
      <c r="L103" s="466"/>
      <c r="M103" s="467"/>
    </row>
    <row r="104" spans="1:13" s="95" customFormat="1" ht="42">
      <c r="A104" s="449"/>
      <c r="B104" s="449"/>
      <c r="C104" s="449"/>
      <c r="D104" s="449" t="s">
        <v>1200</v>
      </c>
      <c r="E104" s="450" t="s">
        <v>1201</v>
      </c>
      <c r="F104" s="449" t="s">
        <v>1202</v>
      </c>
      <c r="G104" s="467">
        <v>25</v>
      </c>
      <c r="H104" s="449" t="s">
        <v>3759</v>
      </c>
      <c r="I104" s="481">
        <v>2625</v>
      </c>
      <c r="J104" s="449"/>
      <c r="K104" s="540">
        <v>21582</v>
      </c>
      <c r="L104" s="466">
        <v>2625</v>
      </c>
      <c r="M104" s="467"/>
    </row>
    <row r="105" spans="1:13" s="95" customFormat="1" ht="42">
      <c r="A105" s="449"/>
      <c r="B105" s="449"/>
      <c r="C105" s="449"/>
      <c r="D105" s="449"/>
      <c r="E105" s="449" t="s">
        <v>1203</v>
      </c>
      <c r="F105" s="449"/>
      <c r="G105" s="467" t="s">
        <v>230</v>
      </c>
      <c r="H105" s="449"/>
      <c r="I105" s="449"/>
      <c r="J105" s="449"/>
      <c r="K105" s="454"/>
      <c r="L105" s="466"/>
      <c r="M105" s="467"/>
    </row>
    <row r="106" spans="1:13" s="95" customFormat="1">
      <c r="A106" s="449"/>
      <c r="B106" s="449"/>
      <c r="C106" s="449"/>
      <c r="D106" s="449"/>
      <c r="E106" s="449"/>
      <c r="F106" s="449"/>
      <c r="G106" s="467"/>
      <c r="H106" s="449"/>
      <c r="I106" s="481"/>
      <c r="J106" s="449"/>
      <c r="K106" s="467"/>
      <c r="L106" s="467"/>
      <c r="M106" s="467"/>
    </row>
    <row r="107" spans="1:13" s="95" customFormat="1" ht="42">
      <c r="A107" s="449"/>
      <c r="B107" s="449"/>
      <c r="C107" s="449"/>
      <c r="D107" s="449"/>
      <c r="E107" s="449" t="s">
        <v>1204</v>
      </c>
      <c r="F107" s="449" t="s">
        <v>710</v>
      </c>
      <c r="G107" s="467">
        <v>40</v>
      </c>
      <c r="H107" s="449" t="s">
        <v>3760</v>
      </c>
      <c r="I107" s="481">
        <v>7200</v>
      </c>
      <c r="J107" s="449"/>
      <c r="K107" s="540">
        <v>21610</v>
      </c>
      <c r="L107" s="466">
        <v>7200</v>
      </c>
      <c r="M107" s="467"/>
    </row>
    <row r="108" spans="1:13" s="95" customFormat="1">
      <c r="A108" s="449"/>
      <c r="B108" s="449"/>
      <c r="C108" s="449"/>
      <c r="D108" s="449"/>
      <c r="E108" s="449"/>
      <c r="F108" s="449"/>
      <c r="G108" s="467"/>
      <c r="H108" s="449"/>
      <c r="I108" s="481"/>
      <c r="J108" s="449"/>
      <c r="K108" s="467"/>
      <c r="L108" s="466"/>
      <c r="M108" s="467"/>
    </row>
    <row r="109" spans="1:13" s="95" customFormat="1" ht="23.25">
      <c r="A109" s="449"/>
      <c r="B109" s="449"/>
      <c r="C109" s="449"/>
      <c r="D109" s="449"/>
      <c r="E109" s="449" t="s">
        <v>511</v>
      </c>
      <c r="F109" s="449"/>
      <c r="G109" s="467"/>
      <c r="H109" s="449"/>
      <c r="I109" s="481"/>
      <c r="J109" s="449"/>
      <c r="K109" s="467"/>
      <c r="L109" s="542"/>
      <c r="M109" s="467"/>
    </row>
    <row r="110" spans="1:13" s="95" customFormat="1" ht="84">
      <c r="A110" s="501"/>
      <c r="B110" s="501"/>
      <c r="C110" s="501"/>
      <c r="D110" s="515"/>
      <c r="E110" s="501" t="s">
        <v>1205</v>
      </c>
      <c r="F110" s="501"/>
      <c r="G110" s="501"/>
      <c r="H110" s="501"/>
      <c r="I110" s="552"/>
      <c r="J110" s="501"/>
      <c r="K110" s="550"/>
      <c r="L110" s="560"/>
      <c r="M110" s="550"/>
    </row>
    <row r="111" spans="1:13" s="100" customFormat="1" ht="66" customHeight="1">
      <c r="A111" s="754" t="s">
        <v>4159</v>
      </c>
      <c r="B111" s="532" t="s">
        <v>2355</v>
      </c>
      <c r="C111" s="364" t="s">
        <v>2357</v>
      </c>
      <c r="D111" s="307"/>
      <c r="E111" s="307"/>
      <c r="F111" s="307"/>
      <c r="G111" s="309"/>
      <c r="H111" s="307" t="s">
        <v>20</v>
      </c>
      <c r="I111" s="310">
        <f>SUM(I112:I119)</f>
        <v>44100</v>
      </c>
      <c r="J111" s="307"/>
      <c r="K111" s="309"/>
      <c r="L111" s="533"/>
      <c r="M111" s="309" t="s">
        <v>3011</v>
      </c>
    </row>
    <row r="112" spans="1:13" s="95" customFormat="1" ht="63">
      <c r="A112" s="486"/>
      <c r="B112" s="545"/>
      <c r="C112" s="519"/>
      <c r="D112" s="486" t="s">
        <v>1206</v>
      </c>
      <c r="E112" s="505" t="s">
        <v>6</v>
      </c>
      <c r="F112" s="486"/>
      <c r="G112" s="520"/>
      <c r="H112" s="486"/>
      <c r="I112" s="557"/>
      <c r="J112" s="486"/>
      <c r="K112" s="520"/>
      <c r="L112" s="559"/>
      <c r="M112" s="570" t="s">
        <v>2353</v>
      </c>
    </row>
    <row r="113" spans="1:13" s="95" customFormat="1" ht="42">
      <c r="A113" s="449"/>
      <c r="B113" s="449"/>
      <c r="C113" s="450"/>
      <c r="D113" s="449" t="s">
        <v>1207</v>
      </c>
      <c r="E113" s="449" t="s">
        <v>1208</v>
      </c>
      <c r="F113" s="449" t="s">
        <v>1209</v>
      </c>
      <c r="G113" s="467" t="s">
        <v>1210</v>
      </c>
      <c r="H113" s="449" t="s">
        <v>1155</v>
      </c>
      <c r="I113" s="481">
        <v>44100</v>
      </c>
      <c r="J113" s="449"/>
      <c r="K113" s="540" t="s">
        <v>3707</v>
      </c>
      <c r="L113" s="466"/>
      <c r="M113" s="520"/>
    </row>
    <row r="114" spans="1:13" s="95" customFormat="1" ht="42">
      <c r="A114" s="449"/>
      <c r="B114" s="449"/>
      <c r="C114" s="450"/>
      <c r="D114" s="450" t="s">
        <v>1211</v>
      </c>
      <c r="E114" s="449" t="s">
        <v>1212</v>
      </c>
      <c r="F114" s="449" t="s">
        <v>1213</v>
      </c>
      <c r="G114" s="467"/>
      <c r="H114" s="449" t="s">
        <v>1214</v>
      </c>
      <c r="I114" s="449"/>
      <c r="J114" s="449"/>
      <c r="K114" s="537" t="s">
        <v>3708</v>
      </c>
      <c r="L114" s="466"/>
      <c r="M114" s="467"/>
    </row>
    <row r="115" spans="1:13" s="95" customFormat="1" ht="63">
      <c r="A115" s="449"/>
      <c r="B115" s="449"/>
      <c r="C115" s="450"/>
      <c r="D115" s="450" t="s">
        <v>1215</v>
      </c>
      <c r="E115" s="449"/>
      <c r="F115" s="449" t="s">
        <v>1216</v>
      </c>
      <c r="G115" s="467"/>
      <c r="H115" s="449" t="s">
        <v>1217</v>
      </c>
      <c r="I115" s="481"/>
      <c r="J115" s="449"/>
      <c r="K115" s="540"/>
      <c r="L115" s="466"/>
      <c r="M115" s="467"/>
    </row>
    <row r="116" spans="1:13" s="95" customFormat="1" ht="84">
      <c r="A116" s="449"/>
      <c r="B116" s="449"/>
      <c r="C116" s="450"/>
      <c r="D116" s="449" t="s">
        <v>340</v>
      </c>
      <c r="E116" s="449"/>
      <c r="F116" s="449" t="s">
        <v>1218</v>
      </c>
      <c r="G116" s="467"/>
      <c r="H116" s="449"/>
      <c r="I116" s="481"/>
      <c r="J116" s="449"/>
      <c r="K116" s="467"/>
      <c r="L116" s="467"/>
      <c r="M116" s="467"/>
    </row>
    <row r="117" spans="1:13" s="95" customFormat="1" ht="42">
      <c r="A117" s="449"/>
      <c r="B117" s="449"/>
      <c r="C117" s="449"/>
      <c r="D117" s="449"/>
      <c r="E117" s="449"/>
      <c r="F117" s="449" t="s">
        <v>1198</v>
      </c>
      <c r="G117" s="467"/>
      <c r="H117" s="449"/>
      <c r="I117" s="481"/>
      <c r="J117" s="449"/>
      <c r="K117" s="454"/>
      <c r="L117" s="466"/>
      <c r="M117" s="467"/>
    </row>
    <row r="118" spans="1:13" s="95" customFormat="1" ht="23.25">
      <c r="A118" s="449"/>
      <c r="B118" s="449"/>
      <c r="C118" s="449"/>
      <c r="D118" s="449"/>
      <c r="E118" s="451" t="s">
        <v>511</v>
      </c>
      <c r="F118" s="449"/>
      <c r="G118" s="467"/>
      <c r="H118" s="449"/>
      <c r="I118" s="481"/>
      <c r="J118" s="449"/>
      <c r="K118" s="467"/>
      <c r="L118" s="542"/>
      <c r="M118" s="467"/>
    </row>
    <row r="119" spans="1:13" s="95" customFormat="1" ht="63">
      <c r="A119" s="501"/>
      <c r="B119" s="501"/>
      <c r="C119" s="501"/>
      <c r="D119" s="501"/>
      <c r="E119" s="501" t="s">
        <v>1219</v>
      </c>
      <c r="F119" s="501"/>
      <c r="G119" s="501"/>
      <c r="H119" s="550"/>
      <c r="I119" s="561"/>
      <c r="J119" s="501"/>
      <c r="K119" s="550"/>
      <c r="L119" s="561"/>
      <c r="M119" s="550"/>
    </row>
    <row r="120" spans="1:13" s="100" customFormat="1" ht="63">
      <c r="A120" s="754" t="s">
        <v>4159</v>
      </c>
      <c r="B120" s="532" t="s">
        <v>2356</v>
      </c>
      <c r="C120" s="307" t="s">
        <v>2361</v>
      </c>
      <c r="D120" s="364"/>
      <c r="E120" s="307"/>
      <c r="F120" s="307"/>
      <c r="G120" s="533"/>
      <c r="H120" s="307" t="s">
        <v>20</v>
      </c>
      <c r="I120" s="310">
        <f>SUM(I123:I129)</f>
        <v>110800</v>
      </c>
      <c r="J120" s="307"/>
      <c r="K120" s="564">
        <v>21610</v>
      </c>
      <c r="L120" s="533">
        <v>60000</v>
      </c>
      <c r="M120" s="309" t="s">
        <v>3011</v>
      </c>
    </row>
    <row r="121" spans="1:13" s="100" customFormat="1" ht="36">
      <c r="A121" s="311"/>
      <c r="B121" s="534"/>
      <c r="C121" s="311"/>
      <c r="D121" s="361"/>
      <c r="E121" s="311"/>
      <c r="F121" s="311"/>
      <c r="G121" s="535"/>
      <c r="H121" s="311" t="s">
        <v>20</v>
      </c>
      <c r="I121" s="314">
        <v>20000</v>
      </c>
      <c r="J121" s="316" t="s">
        <v>2347</v>
      </c>
      <c r="K121" s="563"/>
      <c r="L121" s="535"/>
      <c r="M121" s="313" t="s">
        <v>3011</v>
      </c>
    </row>
    <row r="122" spans="1:13" s="95" customFormat="1" ht="63">
      <c r="A122" s="486"/>
      <c r="B122" s="545"/>
      <c r="C122" s="486"/>
      <c r="D122" s="519" t="s">
        <v>1244</v>
      </c>
      <c r="E122" s="486" t="s">
        <v>1245</v>
      </c>
      <c r="F122" s="486" t="s">
        <v>1246</v>
      </c>
      <c r="G122" s="559">
        <v>4627</v>
      </c>
      <c r="H122" s="486" t="s">
        <v>1247</v>
      </c>
      <c r="I122" s="557">
        <v>20000</v>
      </c>
      <c r="J122" s="565" t="s">
        <v>414</v>
      </c>
      <c r="K122" s="562"/>
      <c r="L122" s="559"/>
      <c r="M122" s="570" t="s">
        <v>2353</v>
      </c>
    </row>
    <row r="123" spans="1:13" s="95" customFormat="1" ht="42">
      <c r="A123" s="449"/>
      <c r="B123" s="449"/>
      <c r="C123" s="449"/>
      <c r="D123" s="449" t="s">
        <v>1248</v>
      </c>
      <c r="E123" s="449"/>
      <c r="F123" s="449"/>
      <c r="G123" s="467" t="s">
        <v>230</v>
      </c>
      <c r="H123" s="449" t="s">
        <v>1249</v>
      </c>
      <c r="I123" s="449"/>
      <c r="J123" s="566" t="s">
        <v>1250</v>
      </c>
      <c r="K123" s="467"/>
      <c r="L123" s="467"/>
      <c r="M123" s="520"/>
    </row>
    <row r="124" spans="1:13" s="95" customFormat="1" ht="72">
      <c r="A124" s="449"/>
      <c r="B124" s="449"/>
      <c r="C124" s="449"/>
      <c r="D124" s="449"/>
      <c r="E124" s="450"/>
      <c r="F124" s="449"/>
      <c r="G124" s="467"/>
      <c r="H124" s="449" t="s">
        <v>3761</v>
      </c>
      <c r="I124" s="481">
        <v>30000</v>
      </c>
      <c r="J124" s="566" t="s">
        <v>3762</v>
      </c>
      <c r="K124" s="467"/>
      <c r="L124" s="467"/>
      <c r="M124" s="467"/>
    </row>
    <row r="125" spans="1:13" s="95" customFormat="1" ht="42">
      <c r="A125" s="449"/>
      <c r="B125" s="449"/>
      <c r="C125" s="450"/>
      <c r="D125" s="449"/>
      <c r="E125" s="449"/>
      <c r="F125" s="449"/>
      <c r="G125" s="467"/>
      <c r="H125" s="449" t="s">
        <v>3763</v>
      </c>
      <c r="I125" s="449">
        <v>10000</v>
      </c>
      <c r="J125" s="567">
        <v>20000</v>
      </c>
      <c r="K125" s="467"/>
      <c r="L125" s="466"/>
      <c r="M125" s="467"/>
    </row>
    <row r="126" spans="1:13" s="95" customFormat="1" ht="42">
      <c r="A126" s="449"/>
      <c r="B126" s="449"/>
      <c r="C126" s="449"/>
      <c r="D126" s="449"/>
      <c r="E126" s="449" t="s">
        <v>1251</v>
      </c>
      <c r="F126" s="449" t="s">
        <v>1252</v>
      </c>
      <c r="G126" s="467">
        <v>350</v>
      </c>
      <c r="H126" s="450" t="s">
        <v>175</v>
      </c>
      <c r="I126" s="543">
        <v>1800</v>
      </c>
      <c r="J126" s="449"/>
      <c r="K126" s="467" t="s">
        <v>327</v>
      </c>
      <c r="L126" s="466">
        <v>70800</v>
      </c>
      <c r="M126" s="467"/>
    </row>
    <row r="127" spans="1:13" s="95" customFormat="1" ht="42">
      <c r="A127" s="449"/>
      <c r="B127" s="449"/>
      <c r="C127" s="449"/>
      <c r="D127" s="449"/>
      <c r="E127" s="449"/>
      <c r="F127" s="449" t="s">
        <v>1253</v>
      </c>
      <c r="G127" s="467" t="s">
        <v>230</v>
      </c>
      <c r="H127" s="450" t="s">
        <v>3764</v>
      </c>
      <c r="I127" s="543">
        <v>63000</v>
      </c>
      <c r="J127" s="449"/>
      <c r="K127" s="467"/>
      <c r="L127" s="467"/>
      <c r="M127" s="467"/>
    </row>
    <row r="128" spans="1:13" s="95" customFormat="1">
      <c r="A128" s="449"/>
      <c r="B128" s="449"/>
      <c r="C128" s="449"/>
      <c r="D128" s="449"/>
      <c r="E128" s="449"/>
      <c r="F128" s="449"/>
      <c r="G128" s="467"/>
      <c r="H128" s="450" t="s">
        <v>1254</v>
      </c>
      <c r="I128" s="543">
        <v>3000</v>
      </c>
      <c r="J128" s="449"/>
      <c r="K128" s="467"/>
      <c r="L128" s="467"/>
      <c r="M128" s="467"/>
    </row>
    <row r="129" spans="1:13" s="95" customFormat="1">
      <c r="A129" s="501"/>
      <c r="B129" s="501"/>
      <c r="C129" s="501"/>
      <c r="D129" s="501"/>
      <c r="E129" s="501"/>
      <c r="F129" s="501"/>
      <c r="G129" s="501"/>
      <c r="H129" s="515" t="s">
        <v>1255</v>
      </c>
      <c r="I129" s="552">
        <v>3000</v>
      </c>
      <c r="J129" s="501"/>
      <c r="K129" s="550"/>
      <c r="L129" s="550"/>
      <c r="M129" s="550"/>
    </row>
    <row r="130" spans="1:13" ht="121.5" customHeight="1">
      <c r="A130" s="1242" t="s">
        <v>4160</v>
      </c>
      <c r="B130" s="1112" t="s">
        <v>2358</v>
      </c>
      <c r="C130" s="1111" t="s">
        <v>3963</v>
      </c>
      <c r="D130" s="1111"/>
      <c r="E130" s="1111"/>
      <c r="F130" s="1111"/>
      <c r="G130" s="1111"/>
      <c r="H130" s="1111" t="s">
        <v>20</v>
      </c>
      <c r="I130" s="1113">
        <v>601200</v>
      </c>
      <c r="J130" s="1111"/>
      <c r="K130" s="1111"/>
      <c r="L130" s="1111"/>
      <c r="M130" s="1114" t="s">
        <v>3011</v>
      </c>
    </row>
    <row r="131" spans="1:13" ht="268.5" customHeight="1">
      <c r="A131" s="6"/>
      <c r="B131" s="6"/>
      <c r="C131" s="6"/>
      <c r="D131" s="6" t="s">
        <v>3973</v>
      </c>
      <c r="E131" s="6" t="s">
        <v>3966</v>
      </c>
      <c r="F131" s="6" t="s">
        <v>3969</v>
      </c>
      <c r="G131" s="6" t="s">
        <v>3968</v>
      </c>
      <c r="H131" s="6" t="s">
        <v>3967</v>
      </c>
      <c r="I131" s="1082">
        <v>10800</v>
      </c>
      <c r="J131" s="6"/>
      <c r="K131" s="1083">
        <v>21523</v>
      </c>
      <c r="L131" s="6"/>
      <c r="M131" s="568" t="s">
        <v>1258</v>
      </c>
    </row>
    <row r="132" spans="1:13" ht="357">
      <c r="A132" s="476"/>
      <c r="B132" s="476"/>
      <c r="C132" s="476"/>
      <c r="D132" s="476" t="s">
        <v>3964</v>
      </c>
      <c r="E132" s="476" t="s">
        <v>3970</v>
      </c>
      <c r="F132" s="476" t="s">
        <v>3969</v>
      </c>
      <c r="G132" s="476" t="s">
        <v>3968</v>
      </c>
      <c r="H132" s="476" t="s">
        <v>3972</v>
      </c>
      <c r="I132" s="1084">
        <v>60300</v>
      </c>
      <c r="J132" s="476"/>
      <c r="K132" s="409" t="s">
        <v>3971</v>
      </c>
      <c r="L132" s="476"/>
      <c r="M132" s="476"/>
    </row>
    <row r="133" spans="1:13" ht="273">
      <c r="A133" s="476"/>
      <c r="B133" s="476"/>
      <c r="C133" s="476"/>
      <c r="D133" s="476" t="s">
        <v>3965</v>
      </c>
      <c r="E133" s="476" t="s">
        <v>3974</v>
      </c>
      <c r="F133" s="476" t="s">
        <v>953</v>
      </c>
      <c r="G133" s="476" t="s">
        <v>533</v>
      </c>
      <c r="H133" s="476" t="s">
        <v>3975</v>
      </c>
      <c r="I133" s="1084">
        <v>16000</v>
      </c>
      <c r="J133" s="476"/>
      <c r="K133" s="1085">
        <v>21520</v>
      </c>
      <c r="L133" s="476"/>
      <c r="M133" s="476"/>
    </row>
    <row r="134" spans="1:13" ht="168">
      <c r="A134" s="476"/>
      <c r="B134" s="476"/>
      <c r="C134" s="476"/>
      <c r="D134" s="476"/>
      <c r="E134" s="476" t="s">
        <v>3976</v>
      </c>
      <c r="F134" s="476" t="s">
        <v>3969</v>
      </c>
      <c r="G134" s="476" t="s">
        <v>3978</v>
      </c>
      <c r="H134" s="476" t="s">
        <v>3977</v>
      </c>
      <c r="I134" s="1084">
        <v>17600</v>
      </c>
      <c r="J134" s="476"/>
      <c r="K134" s="1085">
        <v>21520</v>
      </c>
      <c r="L134" s="476"/>
      <c r="M134" s="476"/>
    </row>
    <row r="135" spans="1:13" ht="198">
      <c r="A135" s="476"/>
      <c r="B135" s="476"/>
      <c r="C135" s="476"/>
      <c r="D135" s="476"/>
      <c r="E135" s="476" t="s">
        <v>3979</v>
      </c>
      <c r="F135" s="1086" t="s">
        <v>3981</v>
      </c>
      <c r="G135" s="476"/>
      <c r="H135" s="476" t="s">
        <v>3982</v>
      </c>
      <c r="I135" s="1084">
        <v>30000</v>
      </c>
      <c r="J135" s="476"/>
      <c r="K135" s="476" t="s">
        <v>3980</v>
      </c>
      <c r="L135" s="476"/>
      <c r="M135" s="476"/>
    </row>
    <row r="136" spans="1:13" ht="126">
      <c r="A136" s="476"/>
      <c r="B136" s="476"/>
      <c r="C136" s="476"/>
      <c r="D136" s="476"/>
      <c r="E136" s="476" t="s">
        <v>3983</v>
      </c>
      <c r="F136" s="476" t="s">
        <v>3984</v>
      </c>
      <c r="G136" s="476" t="s">
        <v>3985</v>
      </c>
      <c r="H136" s="476" t="s">
        <v>3967</v>
      </c>
      <c r="I136" s="1084">
        <v>10800</v>
      </c>
      <c r="J136" s="476"/>
      <c r="K136" s="1085">
        <v>21732</v>
      </c>
      <c r="L136" s="476"/>
      <c r="M136" s="476"/>
    </row>
    <row r="137" spans="1:13" ht="399">
      <c r="A137" s="529"/>
      <c r="B137" s="529"/>
      <c r="C137" s="529"/>
      <c r="D137" s="529"/>
      <c r="E137" s="529" t="s">
        <v>3986</v>
      </c>
      <c r="F137" s="529" t="s">
        <v>3969</v>
      </c>
      <c r="G137" s="529" t="s">
        <v>3987</v>
      </c>
      <c r="H137" s="529" t="s">
        <v>3988</v>
      </c>
      <c r="I137" s="1087">
        <v>380000</v>
      </c>
      <c r="J137" s="529"/>
      <c r="K137" s="1088">
        <v>21794</v>
      </c>
      <c r="L137" s="529"/>
      <c r="M137" s="529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hyperlinks>
    <hyperlink ref="E22" r:id="rId1"/>
  </hyperlinks>
  <pageMargins left="0.23622047244094491" right="0.15748031496062992" top="0.78740157480314965" bottom="0.78740157480314965" header="0.31496062992125984" footer="0.55000000000000004"/>
  <pageSetup paperSize="9" orientation="landscape" horizontalDpi="0" verticalDpi="0" r:id="rId2"/>
  <headerFooter>
    <oddFooter>&amp;C&amp;A หน้าที่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M335"/>
  <sheetViews>
    <sheetView view="pageBreakPreview" zoomScaleSheetLayoutView="100" workbookViewId="0">
      <selection sqref="A1:M2"/>
    </sheetView>
  </sheetViews>
  <sheetFormatPr defaultColWidth="9" defaultRowHeight="21"/>
  <cols>
    <col min="1" max="1" width="3.875" style="8" customWidth="1"/>
    <col min="2" max="2" width="5.875" style="8" customWidth="1"/>
    <col min="3" max="3" width="15.375" style="8" customWidth="1"/>
    <col min="4" max="4" width="16.25" style="8" customWidth="1"/>
    <col min="5" max="5" width="20.75" style="8" customWidth="1"/>
    <col min="6" max="6" width="9.625" style="8" customWidth="1"/>
    <col min="7" max="7" width="6.5" style="8" customWidth="1"/>
    <col min="8" max="8" width="16.625" style="8" customWidth="1"/>
    <col min="9" max="9" width="10.25" style="1239" customWidth="1"/>
    <col min="10" max="10" width="7" style="8" customWidth="1"/>
    <col min="11" max="12" width="7.625" style="8" customWidth="1"/>
    <col min="13" max="13" width="8" style="8" customWidth="1"/>
    <col min="14" max="16384" width="9" style="8"/>
  </cols>
  <sheetData>
    <row r="1" spans="1:13" s="89" customFormat="1">
      <c r="A1" s="1530" t="s">
        <v>30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</row>
    <row r="2" spans="1:13" s="89" customFormat="1">
      <c r="A2" s="1530" t="s">
        <v>1979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 s="89" customFormat="1">
      <c r="A3" s="1536" t="s">
        <v>50</v>
      </c>
      <c r="B3" s="1536" t="s">
        <v>3</v>
      </c>
      <c r="C3" s="1521" t="s">
        <v>4</v>
      </c>
      <c r="D3" s="1516" t="s">
        <v>21</v>
      </c>
      <c r="E3" s="1521" t="s">
        <v>47</v>
      </c>
      <c r="F3" s="1522" t="s">
        <v>22</v>
      </c>
      <c r="G3" s="1523"/>
      <c r="H3" s="1521" t="s">
        <v>23</v>
      </c>
      <c r="I3" s="1521"/>
      <c r="J3" s="1524"/>
      <c r="K3" s="1522" t="s">
        <v>24</v>
      </c>
      <c r="L3" s="1523"/>
      <c r="M3" s="1516" t="s">
        <v>54</v>
      </c>
    </row>
    <row r="4" spans="1:13" s="89" customFormat="1" ht="42">
      <c r="A4" s="1537"/>
      <c r="B4" s="1537"/>
      <c r="C4" s="1521"/>
      <c r="D4" s="1517"/>
      <c r="E4" s="1521"/>
      <c r="F4" s="16" t="s">
        <v>2</v>
      </c>
      <c r="G4" s="16" t="s">
        <v>0</v>
      </c>
      <c r="H4" s="16" t="s">
        <v>1</v>
      </c>
      <c r="I4" s="1141" t="s">
        <v>5</v>
      </c>
      <c r="J4" s="17" t="s">
        <v>49</v>
      </c>
      <c r="K4" s="9" t="s">
        <v>4063</v>
      </c>
      <c r="L4" s="17" t="s">
        <v>48</v>
      </c>
      <c r="M4" s="1517"/>
    </row>
    <row r="5" spans="1:13" s="89" customFormat="1" ht="63">
      <c r="A5" s="120"/>
      <c r="B5" s="746" t="s">
        <v>2557</v>
      </c>
      <c r="C5" s="113" t="s">
        <v>3005</v>
      </c>
      <c r="D5" s="113"/>
      <c r="E5" s="113"/>
      <c r="F5" s="113"/>
      <c r="G5" s="113"/>
      <c r="H5" s="113" t="s">
        <v>2362</v>
      </c>
      <c r="I5" s="1225">
        <f>I6+I13+I20+I47+I55+I65+I91+I108+I116+I121+I192+I235+I287</f>
        <v>2192820</v>
      </c>
      <c r="J5" s="643" t="s">
        <v>3836</v>
      </c>
      <c r="K5" s="116"/>
      <c r="L5" s="116"/>
      <c r="M5" s="113"/>
    </row>
    <row r="6" spans="1:13" s="89" customFormat="1" ht="63">
      <c r="A6" s="1243" t="s">
        <v>3953</v>
      </c>
      <c r="B6" s="1104" t="s">
        <v>4041</v>
      </c>
      <c r="C6" s="1105" t="s">
        <v>4040</v>
      </c>
      <c r="D6" s="1106"/>
      <c r="E6" s="1106"/>
      <c r="F6" s="1106"/>
      <c r="G6" s="1106"/>
      <c r="H6" s="1106" t="s">
        <v>2362</v>
      </c>
      <c r="I6" s="1226">
        <v>2000000</v>
      </c>
      <c r="J6" s="1107" t="s">
        <v>3783</v>
      </c>
      <c r="K6" s="1108"/>
      <c r="L6" s="1108"/>
      <c r="M6" s="1106" t="s">
        <v>4054</v>
      </c>
    </row>
    <row r="7" spans="1:13" s="1103" customFormat="1" ht="131.25" customHeight="1">
      <c r="A7" s="4"/>
      <c r="B7" s="1000"/>
      <c r="C7" s="3" t="s">
        <v>4040</v>
      </c>
      <c r="D7" s="3" t="s">
        <v>4028</v>
      </c>
      <c r="E7" s="3" t="s">
        <v>4029</v>
      </c>
      <c r="F7" s="3" t="s">
        <v>4031</v>
      </c>
      <c r="G7" s="3"/>
      <c r="H7" s="3"/>
      <c r="I7" s="1227">
        <v>2000000</v>
      </c>
      <c r="J7" s="1224" t="s">
        <v>3783</v>
      </c>
      <c r="K7" s="3" t="s">
        <v>4032</v>
      </c>
      <c r="L7" s="4"/>
      <c r="M7" s="3" t="s">
        <v>4052</v>
      </c>
    </row>
    <row r="8" spans="1:13" s="1103" customFormat="1" ht="84">
      <c r="A8" s="410"/>
      <c r="B8" s="410"/>
      <c r="C8" s="410"/>
      <c r="D8" s="409"/>
      <c r="E8" s="409" t="s">
        <v>4030</v>
      </c>
      <c r="F8" s="409"/>
      <c r="G8" s="409"/>
      <c r="H8" s="409"/>
      <c r="I8" s="786"/>
      <c r="J8" s="409"/>
      <c r="K8" s="409"/>
      <c r="L8" s="410"/>
      <c r="M8" s="410"/>
    </row>
    <row r="9" spans="1:13" s="1103" customFormat="1" ht="42">
      <c r="A9" s="410"/>
      <c r="B9" s="410"/>
      <c r="C9" s="410"/>
      <c r="D9" s="409"/>
      <c r="E9" s="409" t="s">
        <v>4033</v>
      </c>
      <c r="F9" s="409"/>
      <c r="G9" s="409"/>
      <c r="H9" s="409"/>
      <c r="I9" s="786"/>
      <c r="J9" s="409"/>
      <c r="K9" s="787">
        <v>21520</v>
      </c>
      <c r="L9" s="410"/>
      <c r="M9" s="410"/>
    </row>
    <row r="10" spans="1:13" s="1103" customFormat="1" ht="84">
      <c r="A10" s="410"/>
      <c r="B10" s="410"/>
      <c r="C10" s="410"/>
      <c r="D10" s="409"/>
      <c r="E10" s="409" t="s">
        <v>4034</v>
      </c>
      <c r="F10" s="409" t="s">
        <v>4035</v>
      </c>
      <c r="G10" s="409"/>
      <c r="H10" s="409"/>
      <c r="I10" s="786"/>
      <c r="J10" s="409"/>
      <c r="K10" s="787">
        <v>21520</v>
      </c>
      <c r="L10" s="410"/>
      <c r="M10" s="410"/>
    </row>
    <row r="11" spans="1:13" s="1103" customFormat="1" ht="42">
      <c r="A11" s="410"/>
      <c r="B11" s="410"/>
      <c r="C11" s="410"/>
      <c r="D11" s="409"/>
      <c r="E11" s="409" t="s">
        <v>4036</v>
      </c>
      <c r="F11" s="409"/>
      <c r="G11" s="409"/>
      <c r="H11" s="409"/>
      <c r="I11" s="786"/>
      <c r="J11" s="409"/>
      <c r="K11" s="409" t="s">
        <v>4037</v>
      </c>
      <c r="L11" s="410"/>
      <c r="M11" s="410"/>
    </row>
    <row r="12" spans="1:13" s="1103" customFormat="1" ht="63">
      <c r="A12" s="413"/>
      <c r="B12" s="413"/>
      <c r="C12" s="413"/>
      <c r="D12" s="413"/>
      <c r="E12" s="413" t="s">
        <v>4038</v>
      </c>
      <c r="F12" s="413"/>
      <c r="G12" s="413"/>
      <c r="H12" s="413"/>
      <c r="I12" s="789"/>
      <c r="J12" s="413"/>
      <c r="K12" s="413" t="s">
        <v>4039</v>
      </c>
      <c r="L12" s="413"/>
      <c r="M12" s="413"/>
    </row>
    <row r="13" spans="1:13" s="100" customFormat="1" ht="70.5" customHeight="1">
      <c r="A13" s="1243" t="s">
        <v>3953</v>
      </c>
      <c r="B13" s="307" t="s">
        <v>2364</v>
      </c>
      <c r="C13" s="307" t="s">
        <v>1514</v>
      </c>
      <c r="D13" s="307" t="s">
        <v>3765</v>
      </c>
      <c r="E13" s="307"/>
      <c r="F13" s="364"/>
      <c r="G13" s="309"/>
      <c r="H13" s="364" t="s">
        <v>20</v>
      </c>
      <c r="I13" s="1228">
        <f>SUM(I14:I19)</f>
        <v>12600</v>
      </c>
      <c r="J13" s="309"/>
      <c r="K13" s="564" t="s">
        <v>1515</v>
      </c>
      <c r="L13" s="309"/>
      <c r="M13" s="307" t="s">
        <v>1758</v>
      </c>
    </row>
    <row r="14" spans="1:13" s="95" customFormat="1" ht="108" customHeight="1">
      <c r="A14" s="1129"/>
      <c r="B14" s="449"/>
      <c r="C14" s="449"/>
      <c r="D14" s="449" t="s">
        <v>3766</v>
      </c>
      <c r="E14" s="449" t="s">
        <v>4139</v>
      </c>
      <c r="F14" s="467" t="s">
        <v>1516</v>
      </c>
      <c r="G14" s="467" t="s">
        <v>1517</v>
      </c>
      <c r="H14" s="1098" t="s">
        <v>1518</v>
      </c>
      <c r="I14" s="1229">
        <v>3000</v>
      </c>
      <c r="J14" s="467"/>
      <c r="K14" s="540" t="s">
        <v>1519</v>
      </c>
      <c r="L14" s="572"/>
      <c r="M14" s="22" t="s">
        <v>1528</v>
      </c>
    </row>
    <row r="15" spans="1:13" s="95" customFormat="1" ht="63">
      <c r="A15" s="238"/>
      <c r="B15" s="449"/>
      <c r="C15" s="449"/>
      <c r="D15" s="449"/>
      <c r="E15" s="449" t="s">
        <v>1520</v>
      </c>
      <c r="F15" s="467" t="s">
        <v>69</v>
      </c>
      <c r="G15" s="449" t="s">
        <v>1521</v>
      </c>
      <c r="H15" s="1098"/>
      <c r="I15" s="1229"/>
      <c r="J15" s="467"/>
      <c r="K15" s="467" t="s">
        <v>124</v>
      </c>
      <c r="L15" s="467"/>
      <c r="M15" s="449"/>
    </row>
    <row r="16" spans="1:13" s="95" customFormat="1" ht="86.25" customHeight="1">
      <c r="A16" s="238"/>
      <c r="B16" s="449"/>
      <c r="C16" s="449"/>
      <c r="D16" s="449"/>
      <c r="E16" s="449" t="s">
        <v>1522</v>
      </c>
      <c r="F16" s="467" t="s">
        <v>2363</v>
      </c>
      <c r="G16" s="449" t="s">
        <v>1521</v>
      </c>
      <c r="H16" s="1098" t="s">
        <v>1523</v>
      </c>
      <c r="I16" s="1229">
        <v>9600</v>
      </c>
      <c r="J16" s="467"/>
      <c r="K16" s="467" t="s">
        <v>1524</v>
      </c>
      <c r="L16" s="572"/>
      <c r="M16" s="449"/>
    </row>
    <row r="17" spans="1:13" s="95" customFormat="1" ht="42">
      <c r="A17" s="238"/>
      <c r="B17" s="449"/>
      <c r="C17" s="449"/>
      <c r="D17" s="449"/>
      <c r="E17" s="449" t="s">
        <v>1525</v>
      </c>
      <c r="F17" s="467" t="s">
        <v>69</v>
      </c>
      <c r="G17" s="449" t="s">
        <v>1521</v>
      </c>
      <c r="H17" s="1098"/>
      <c r="I17" s="1229"/>
      <c r="J17" s="467"/>
      <c r="K17" s="467"/>
      <c r="L17" s="572"/>
      <c r="M17" s="449"/>
    </row>
    <row r="18" spans="1:13" s="95" customFormat="1" ht="42">
      <c r="A18" s="238"/>
      <c r="B18" s="449"/>
      <c r="C18" s="449"/>
      <c r="D18" s="449"/>
      <c r="E18" s="1116" t="s">
        <v>4140</v>
      </c>
      <c r="F18" s="467" t="s">
        <v>69</v>
      </c>
      <c r="G18" s="449" t="s">
        <v>1521</v>
      </c>
      <c r="H18" s="449" t="s">
        <v>99</v>
      </c>
      <c r="I18" s="577" t="s">
        <v>99</v>
      </c>
      <c r="J18" s="449"/>
      <c r="K18" s="467" t="s">
        <v>124</v>
      </c>
      <c r="L18" s="449"/>
      <c r="M18" s="449"/>
    </row>
    <row r="19" spans="1:13" s="95" customFormat="1" ht="42">
      <c r="A19" s="1130"/>
      <c r="B19" s="501"/>
      <c r="C19" s="501"/>
      <c r="D19" s="501"/>
      <c r="E19" s="1115" t="s">
        <v>4141</v>
      </c>
      <c r="F19" s="550" t="s">
        <v>1526</v>
      </c>
      <c r="G19" s="501" t="s">
        <v>1527</v>
      </c>
      <c r="H19" s="501"/>
      <c r="I19" s="1230"/>
      <c r="J19" s="501"/>
      <c r="K19" s="550" t="s">
        <v>124</v>
      </c>
      <c r="L19" s="501"/>
      <c r="M19" s="501"/>
    </row>
    <row r="20" spans="1:13" s="72" customFormat="1" ht="63">
      <c r="A20" s="1244" t="s">
        <v>4043</v>
      </c>
      <c r="B20" s="307" t="s">
        <v>2366</v>
      </c>
      <c r="C20" s="353" t="s">
        <v>2365</v>
      </c>
      <c r="D20" s="353"/>
      <c r="E20" s="355" t="s">
        <v>1177</v>
      </c>
      <c r="F20" s="356"/>
      <c r="G20" s="356"/>
      <c r="H20" s="353" t="s">
        <v>20</v>
      </c>
      <c r="I20" s="599">
        <f>SUM(I21:I46)</f>
        <v>20000</v>
      </c>
      <c r="J20" s="356"/>
      <c r="K20" s="356"/>
      <c r="L20" s="356"/>
      <c r="M20" s="353" t="s">
        <v>3011</v>
      </c>
    </row>
    <row r="21" spans="1:13" s="95" customFormat="1" ht="84">
      <c r="A21" s="1131"/>
      <c r="B21" s="1131"/>
      <c r="C21" s="1128"/>
      <c r="D21" s="1128" t="s">
        <v>3767</v>
      </c>
      <c r="E21" s="1132"/>
      <c r="F21" s="1131"/>
      <c r="G21" s="1131"/>
      <c r="H21" s="1128"/>
      <c r="I21" s="1231"/>
      <c r="J21" s="1131"/>
      <c r="K21" s="1131"/>
      <c r="L21" s="1131"/>
      <c r="M21" s="1128"/>
    </row>
    <row r="22" spans="1:13" s="95" customFormat="1" ht="63">
      <c r="A22" s="25"/>
      <c r="B22" s="449"/>
      <c r="C22" s="449"/>
      <c r="D22" s="449" t="s">
        <v>3768</v>
      </c>
      <c r="E22" s="449" t="s">
        <v>1358</v>
      </c>
      <c r="F22" s="467" t="s">
        <v>1320</v>
      </c>
      <c r="G22" s="467" t="s">
        <v>210</v>
      </c>
      <c r="H22" s="449" t="s">
        <v>1359</v>
      </c>
      <c r="I22" s="577"/>
      <c r="J22" s="467"/>
      <c r="K22" s="540">
        <v>21520</v>
      </c>
      <c r="L22" s="467">
        <v>500</v>
      </c>
      <c r="M22" s="449"/>
    </row>
    <row r="23" spans="1:13" s="95" customFormat="1" ht="42">
      <c r="A23" s="25"/>
      <c r="B23" s="449"/>
      <c r="C23" s="449"/>
      <c r="D23" s="449"/>
      <c r="E23" s="449" t="s">
        <v>1360</v>
      </c>
      <c r="F23" s="467" t="s">
        <v>1316</v>
      </c>
      <c r="G23" s="467" t="s">
        <v>70</v>
      </c>
      <c r="H23" s="449" t="s">
        <v>1361</v>
      </c>
      <c r="I23" s="577">
        <v>500</v>
      </c>
      <c r="J23" s="467"/>
      <c r="K23" s="540"/>
      <c r="L23" s="467"/>
      <c r="M23" s="449"/>
    </row>
    <row r="24" spans="1:13" s="95" customFormat="1" ht="42">
      <c r="A24" s="25"/>
      <c r="B24" s="449"/>
      <c r="C24" s="449"/>
      <c r="D24" s="449"/>
      <c r="E24" s="449" t="s">
        <v>1362</v>
      </c>
      <c r="F24" s="467"/>
      <c r="G24" s="467"/>
      <c r="H24" s="449" t="s">
        <v>1363</v>
      </c>
      <c r="I24" s="577"/>
      <c r="J24" s="467"/>
      <c r="K24" s="540"/>
      <c r="L24" s="466"/>
      <c r="M24" s="449"/>
    </row>
    <row r="25" spans="1:13" s="95" customFormat="1" ht="42">
      <c r="A25" s="25"/>
      <c r="B25" s="449"/>
      <c r="C25" s="449"/>
      <c r="D25" s="449"/>
      <c r="E25" s="449" t="s">
        <v>1364</v>
      </c>
      <c r="F25" s="467"/>
      <c r="G25" s="467"/>
      <c r="H25" s="449" t="s">
        <v>1365</v>
      </c>
      <c r="I25" s="577"/>
      <c r="J25" s="467"/>
      <c r="K25" s="540"/>
      <c r="L25" s="466"/>
      <c r="M25" s="449"/>
    </row>
    <row r="26" spans="1:13" s="95" customFormat="1">
      <c r="A26" s="25"/>
      <c r="B26" s="449"/>
      <c r="C26" s="449"/>
      <c r="D26" s="449"/>
      <c r="E26" s="449" t="s">
        <v>1366</v>
      </c>
      <c r="F26" s="467" t="s">
        <v>1320</v>
      </c>
      <c r="G26" s="467" t="s">
        <v>210</v>
      </c>
      <c r="H26" s="451" t="s">
        <v>1367</v>
      </c>
      <c r="I26" s="577"/>
      <c r="J26" s="467"/>
      <c r="K26" s="540">
        <v>21732</v>
      </c>
      <c r="L26" s="466">
        <v>19500</v>
      </c>
      <c r="M26" s="449"/>
    </row>
    <row r="27" spans="1:13" s="95" customFormat="1" ht="42">
      <c r="A27" s="25"/>
      <c r="B27" s="449"/>
      <c r="C27" s="449"/>
      <c r="D27" s="449"/>
      <c r="E27" s="449" t="s">
        <v>1368</v>
      </c>
      <c r="F27" s="449"/>
      <c r="G27" s="449"/>
      <c r="H27" s="449" t="s">
        <v>1369</v>
      </c>
      <c r="I27" s="577"/>
      <c r="J27" s="467"/>
      <c r="K27" s="467"/>
      <c r="L27" s="467"/>
      <c r="M27" s="449"/>
    </row>
    <row r="28" spans="1:13" s="95" customFormat="1" ht="42">
      <c r="A28" s="25"/>
      <c r="B28" s="449"/>
      <c r="C28" s="449"/>
      <c r="D28" s="449"/>
      <c r="E28" s="449" t="s">
        <v>1370</v>
      </c>
      <c r="F28" s="449"/>
      <c r="G28" s="449"/>
      <c r="H28" s="449" t="s">
        <v>1371</v>
      </c>
      <c r="I28" s="577"/>
      <c r="J28" s="467"/>
      <c r="K28" s="467"/>
      <c r="L28" s="467"/>
      <c r="M28" s="449"/>
    </row>
    <row r="29" spans="1:13" s="95" customFormat="1" ht="42">
      <c r="A29" s="25"/>
      <c r="B29" s="449"/>
      <c r="C29" s="449"/>
      <c r="D29" s="449"/>
      <c r="E29" s="449" t="s">
        <v>1372</v>
      </c>
      <c r="F29" s="467" t="s">
        <v>1320</v>
      </c>
      <c r="G29" s="467" t="s">
        <v>210</v>
      </c>
      <c r="H29" s="449" t="s">
        <v>1373</v>
      </c>
      <c r="I29" s="577">
        <v>9000</v>
      </c>
      <c r="J29" s="467"/>
      <c r="K29" s="467"/>
      <c r="L29" s="467"/>
      <c r="M29" s="449"/>
    </row>
    <row r="30" spans="1:13" s="95" customFormat="1" ht="42">
      <c r="A30" s="25"/>
      <c r="B30" s="449"/>
      <c r="C30" s="449"/>
      <c r="D30" s="449"/>
      <c r="E30" s="449" t="s">
        <v>3691</v>
      </c>
      <c r="F30" s="449"/>
      <c r="G30" s="449"/>
      <c r="H30" s="449" t="s">
        <v>1374</v>
      </c>
      <c r="I30" s="577"/>
      <c r="J30" s="467"/>
      <c r="K30" s="540"/>
      <c r="L30" s="467"/>
      <c r="M30" s="449"/>
    </row>
    <row r="31" spans="1:13" s="95" customFormat="1" ht="42">
      <c r="A31" s="25"/>
      <c r="B31" s="449"/>
      <c r="C31" s="449"/>
      <c r="D31" s="449"/>
      <c r="E31" s="449" t="s">
        <v>1375</v>
      </c>
      <c r="F31" s="467" t="s">
        <v>1320</v>
      </c>
      <c r="G31" s="467" t="s">
        <v>489</v>
      </c>
      <c r="H31" s="449" t="s">
        <v>1376</v>
      </c>
      <c r="I31" s="577"/>
      <c r="J31" s="467"/>
      <c r="K31" s="467"/>
      <c r="L31" s="467"/>
      <c r="M31" s="449"/>
    </row>
    <row r="32" spans="1:13" s="95" customFormat="1" ht="42">
      <c r="A32" s="25"/>
      <c r="B32" s="449"/>
      <c r="C32" s="449"/>
      <c r="D32" s="449"/>
      <c r="E32" s="449" t="s">
        <v>1377</v>
      </c>
      <c r="F32" s="467"/>
      <c r="G32" s="467"/>
      <c r="H32" s="449" t="s">
        <v>1378</v>
      </c>
      <c r="I32" s="577"/>
      <c r="J32" s="467"/>
      <c r="K32" s="467"/>
      <c r="L32" s="467"/>
      <c r="M32" s="449"/>
    </row>
    <row r="33" spans="1:13" s="95" customFormat="1" ht="42">
      <c r="A33" s="25"/>
      <c r="B33" s="449"/>
      <c r="C33" s="449"/>
      <c r="D33" s="449"/>
      <c r="E33" s="449" t="s">
        <v>1379</v>
      </c>
      <c r="F33" s="449"/>
      <c r="G33" s="449"/>
      <c r="H33" s="449" t="s">
        <v>1380</v>
      </c>
      <c r="I33" s="577">
        <v>3600</v>
      </c>
      <c r="J33" s="467"/>
      <c r="K33" s="467"/>
      <c r="L33" s="467"/>
      <c r="M33" s="449"/>
    </row>
    <row r="34" spans="1:13" s="95" customFormat="1" ht="42">
      <c r="A34" s="25"/>
      <c r="B34" s="449"/>
      <c r="C34" s="449"/>
      <c r="D34" s="449"/>
      <c r="E34" s="449" t="s">
        <v>1381</v>
      </c>
      <c r="F34" s="449"/>
      <c r="G34" s="449"/>
      <c r="H34" s="450" t="s">
        <v>1382</v>
      </c>
      <c r="I34" s="577">
        <v>3900</v>
      </c>
      <c r="J34" s="467"/>
      <c r="K34" s="467"/>
      <c r="L34" s="467"/>
      <c r="M34" s="449"/>
    </row>
    <row r="35" spans="1:13" s="95" customFormat="1">
      <c r="A35" s="25"/>
      <c r="B35" s="449"/>
      <c r="C35" s="449"/>
      <c r="D35" s="449"/>
      <c r="E35" s="449"/>
      <c r="F35" s="449"/>
      <c r="G35" s="449"/>
      <c r="H35" s="454" t="s">
        <v>3769</v>
      </c>
      <c r="I35" s="577">
        <v>3000</v>
      </c>
      <c r="J35" s="467"/>
      <c r="K35" s="467"/>
      <c r="L35" s="467"/>
      <c r="M35" s="449"/>
    </row>
    <row r="36" spans="1:13" s="95" customFormat="1">
      <c r="A36" s="25"/>
      <c r="B36" s="449"/>
      <c r="C36" s="449"/>
      <c r="D36" s="449"/>
      <c r="E36" s="459" t="s">
        <v>417</v>
      </c>
      <c r="F36" s="449"/>
      <c r="G36" s="449"/>
      <c r="H36" s="470"/>
      <c r="I36" s="1232"/>
      <c r="J36" s="467"/>
      <c r="K36" s="467"/>
      <c r="L36" s="467"/>
      <c r="M36" s="449"/>
    </row>
    <row r="37" spans="1:13" s="95" customFormat="1" ht="25.5" customHeight="1">
      <c r="A37" s="25"/>
      <c r="B37" s="449"/>
      <c r="C37" s="449"/>
      <c r="D37" s="449"/>
      <c r="E37" s="449" t="s">
        <v>1383</v>
      </c>
      <c r="F37" s="449"/>
      <c r="G37" s="449"/>
      <c r="H37" s="467" t="s">
        <v>1343</v>
      </c>
      <c r="I37" s="1232"/>
      <c r="J37" s="467"/>
      <c r="K37" s="467"/>
      <c r="L37" s="467"/>
      <c r="M37" s="449"/>
    </row>
    <row r="38" spans="1:13" s="95" customFormat="1">
      <c r="A38" s="25"/>
      <c r="B38" s="449"/>
      <c r="C38" s="449"/>
      <c r="D38" s="449"/>
      <c r="E38" s="449" t="s">
        <v>3692</v>
      </c>
      <c r="F38" s="449"/>
      <c r="G38" s="449"/>
      <c r="H38" s="449"/>
      <c r="I38" s="577"/>
      <c r="J38" s="467"/>
      <c r="K38" s="540"/>
      <c r="L38" s="467"/>
      <c r="M38" s="449"/>
    </row>
    <row r="39" spans="1:13" s="95" customFormat="1">
      <c r="A39" s="25"/>
      <c r="B39" s="449"/>
      <c r="C39" s="449"/>
      <c r="D39" s="449"/>
      <c r="E39" s="449" t="s">
        <v>1384</v>
      </c>
      <c r="F39" s="449"/>
      <c r="G39" s="449"/>
      <c r="H39" s="467"/>
      <c r="I39" s="577"/>
      <c r="J39" s="467"/>
      <c r="K39" s="540"/>
      <c r="L39" s="458"/>
      <c r="M39" s="449"/>
    </row>
    <row r="40" spans="1:13" s="95" customFormat="1">
      <c r="A40" s="25"/>
      <c r="B40" s="449"/>
      <c r="C40" s="449"/>
      <c r="D40" s="449"/>
      <c r="E40" s="449" t="s">
        <v>1385</v>
      </c>
      <c r="F40" s="449"/>
      <c r="G40" s="449"/>
      <c r="H40" s="449"/>
      <c r="I40" s="577"/>
      <c r="J40" s="467"/>
      <c r="K40" s="467"/>
      <c r="L40" s="467"/>
      <c r="M40" s="449"/>
    </row>
    <row r="41" spans="1:13" s="95" customFormat="1">
      <c r="A41" s="25"/>
      <c r="B41" s="449"/>
      <c r="C41" s="449"/>
      <c r="D41" s="449"/>
      <c r="E41" s="449" t="s">
        <v>1379</v>
      </c>
      <c r="F41" s="449"/>
      <c r="G41" s="449"/>
      <c r="H41" s="449"/>
      <c r="I41" s="577"/>
      <c r="J41" s="467"/>
      <c r="K41" s="467"/>
      <c r="L41" s="467"/>
      <c r="M41" s="449"/>
    </row>
    <row r="42" spans="1:13" s="95" customFormat="1">
      <c r="A42" s="25"/>
      <c r="B42" s="449"/>
      <c r="C42" s="449"/>
      <c r="D42" s="449"/>
      <c r="E42" s="449" t="s">
        <v>1386</v>
      </c>
      <c r="F42" s="449"/>
      <c r="G42" s="449"/>
      <c r="H42" s="458"/>
      <c r="I42" s="577"/>
      <c r="J42" s="467"/>
      <c r="K42" s="540"/>
      <c r="L42" s="467"/>
      <c r="M42" s="449"/>
    </row>
    <row r="43" spans="1:13" s="95" customFormat="1">
      <c r="A43" s="25"/>
      <c r="B43" s="449"/>
      <c r="C43" s="449"/>
      <c r="D43" s="449"/>
      <c r="E43" s="449" t="s">
        <v>1387</v>
      </c>
      <c r="F43" s="449"/>
      <c r="G43" s="449"/>
      <c r="H43" s="450"/>
      <c r="I43" s="577"/>
      <c r="J43" s="467"/>
      <c r="K43" s="540"/>
      <c r="L43" s="467"/>
      <c r="M43" s="449"/>
    </row>
    <row r="44" spans="1:13" s="95" customFormat="1">
      <c r="A44" s="25"/>
      <c r="B44" s="449"/>
      <c r="C44" s="449"/>
      <c r="D44" s="449"/>
      <c r="E44" s="449" t="s">
        <v>280</v>
      </c>
      <c r="F44" s="449"/>
      <c r="G44" s="449"/>
      <c r="H44" s="450"/>
      <c r="I44" s="577"/>
      <c r="J44" s="467"/>
      <c r="K44" s="467"/>
      <c r="L44" s="467"/>
      <c r="M44" s="449"/>
    </row>
    <row r="45" spans="1:13" s="95" customFormat="1">
      <c r="A45" s="25"/>
      <c r="B45" s="449"/>
      <c r="C45" s="449"/>
      <c r="D45" s="449"/>
      <c r="E45" s="449" t="s">
        <v>1388</v>
      </c>
      <c r="F45" s="449"/>
      <c r="G45" s="449"/>
      <c r="H45" s="450"/>
      <c r="I45" s="577"/>
      <c r="J45" s="467"/>
      <c r="K45" s="467"/>
      <c r="L45" s="467"/>
      <c r="M45" s="449"/>
    </row>
    <row r="46" spans="1:13" s="95" customFormat="1">
      <c r="A46" s="87"/>
      <c r="B46" s="501"/>
      <c r="C46" s="501"/>
      <c r="D46" s="501"/>
      <c r="E46" s="501" t="s">
        <v>1389</v>
      </c>
      <c r="F46" s="501"/>
      <c r="G46" s="501"/>
      <c r="H46" s="515"/>
      <c r="I46" s="604"/>
      <c r="J46" s="550"/>
      <c r="K46" s="550"/>
      <c r="L46" s="550"/>
      <c r="M46" s="501"/>
    </row>
    <row r="47" spans="1:13" s="100" customFormat="1" ht="84">
      <c r="A47" s="1244" t="s">
        <v>4043</v>
      </c>
      <c r="B47" s="307" t="s">
        <v>2367</v>
      </c>
      <c r="C47" s="307" t="s">
        <v>1289</v>
      </c>
      <c r="D47" s="307"/>
      <c r="E47" s="308" t="s">
        <v>6</v>
      </c>
      <c r="F47" s="307"/>
      <c r="G47" s="309"/>
      <c r="H47" s="307" t="s">
        <v>20</v>
      </c>
      <c r="I47" s="1058">
        <f>SUM(I48:I54)</f>
        <v>48000</v>
      </c>
      <c r="J47" s="309"/>
      <c r="K47" s="307"/>
      <c r="L47" s="307"/>
      <c r="M47" s="307" t="s">
        <v>3011</v>
      </c>
    </row>
    <row r="48" spans="1:13" s="95" customFormat="1" ht="105">
      <c r="A48" s="25"/>
      <c r="B48" s="486"/>
      <c r="C48" s="486"/>
      <c r="D48" s="486" t="s">
        <v>1290</v>
      </c>
      <c r="E48" s="1309" t="s">
        <v>1292</v>
      </c>
      <c r="F48" s="1309" t="s">
        <v>1293</v>
      </c>
      <c r="G48" s="520" t="s">
        <v>533</v>
      </c>
      <c r="H48" s="486" t="s">
        <v>1294</v>
      </c>
      <c r="I48" s="1223">
        <v>1000</v>
      </c>
      <c r="J48" s="486"/>
      <c r="K48" s="594">
        <v>240301</v>
      </c>
      <c r="L48" s="557">
        <v>1000</v>
      </c>
      <c r="M48" s="1000" t="s">
        <v>1291</v>
      </c>
    </row>
    <row r="49" spans="1:13" s="95" customFormat="1" ht="66" customHeight="1">
      <c r="A49" s="25"/>
      <c r="B49" s="449"/>
      <c r="C49" s="449"/>
      <c r="D49" s="449"/>
      <c r="E49" s="449" t="s">
        <v>3693</v>
      </c>
      <c r="F49" s="449" t="s">
        <v>1295</v>
      </c>
      <c r="G49" s="467" t="s">
        <v>70</v>
      </c>
      <c r="H49" s="449" t="s">
        <v>1296</v>
      </c>
      <c r="I49" s="1233">
        <v>31200</v>
      </c>
      <c r="J49" s="449"/>
      <c r="K49" s="541">
        <v>20972</v>
      </c>
      <c r="L49" s="481">
        <v>46000</v>
      </c>
      <c r="M49" s="449"/>
    </row>
    <row r="50" spans="1:13" s="95" customFormat="1" ht="42">
      <c r="A50" s="25"/>
      <c r="B50" s="449"/>
      <c r="C50" s="449"/>
      <c r="D50" s="449"/>
      <c r="E50" s="449"/>
      <c r="F50" s="449"/>
      <c r="G50" s="467"/>
      <c r="H50" s="449" t="s">
        <v>1297</v>
      </c>
      <c r="I50" s="1233">
        <v>12000</v>
      </c>
      <c r="J50" s="449"/>
      <c r="K50" s="541"/>
      <c r="L50" s="481"/>
      <c r="M50" s="449"/>
    </row>
    <row r="51" spans="1:13" s="95" customFormat="1">
      <c r="A51" s="25"/>
      <c r="B51" s="449"/>
      <c r="C51" s="449"/>
      <c r="D51" s="449"/>
      <c r="E51" s="449"/>
      <c r="F51" s="449"/>
      <c r="G51" s="467"/>
      <c r="H51" s="449" t="s">
        <v>702</v>
      </c>
      <c r="I51" s="1233">
        <v>2800</v>
      </c>
      <c r="J51" s="449"/>
      <c r="K51" s="449"/>
      <c r="L51" s="449"/>
      <c r="M51" s="449"/>
    </row>
    <row r="52" spans="1:13" s="95" customFormat="1" ht="105">
      <c r="A52" s="25"/>
      <c r="B52" s="449"/>
      <c r="C52" s="449"/>
      <c r="D52" s="449"/>
      <c r="E52" s="449" t="s">
        <v>1298</v>
      </c>
      <c r="F52" s="449" t="s">
        <v>1299</v>
      </c>
      <c r="G52" s="467" t="s">
        <v>62</v>
      </c>
      <c r="H52" s="449" t="s">
        <v>1294</v>
      </c>
      <c r="I52" s="1233">
        <v>1000</v>
      </c>
      <c r="J52" s="449"/>
      <c r="K52" s="541">
        <v>21398</v>
      </c>
      <c r="L52" s="481">
        <v>1000</v>
      </c>
      <c r="M52" s="449"/>
    </row>
    <row r="53" spans="1:13" s="95" customFormat="1">
      <c r="A53" s="25"/>
      <c r="B53" s="449"/>
      <c r="C53" s="449"/>
      <c r="D53" s="449"/>
      <c r="E53" s="459" t="s">
        <v>2368</v>
      </c>
      <c r="F53" s="449"/>
      <c r="G53" s="467"/>
      <c r="H53" s="449"/>
      <c r="I53" s="577"/>
      <c r="J53" s="449"/>
      <c r="K53" s="449"/>
      <c r="L53" s="449"/>
      <c r="M53" s="449"/>
    </row>
    <row r="54" spans="1:13" s="95" customFormat="1" ht="42">
      <c r="A54" s="25"/>
      <c r="B54" s="501"/>
      <c r="C54" s="501"/>
      <c r="D54" s="501"/>
      <c r="E54" s="501" t="s">
        <v>1300</v>
      </c>
      <c r="F54" s="501" t="s">
        <v>1295</v>
      </c>
      <c r="G54" s="550" t="s">
        <v>1301</v>
      </c>
      <c r="H54" s="515" t="s">
        <v>1302</v>
      </c>
      <c r="I54" s="1230"/>
      <c r="J54" s="501"/>
      <c r="K54" s="501" t="s">
        <v>1303</v>
      </c>
      <c r="L54" s="501"/>
      <c r="M54" s="501"/>
    </row>
    <row r="55" spans="1:13" s="100" customFormat="1" ht="126">
      <c r="A55" s="307" t="s">
        <v>3951</v>
      </c>
      <c r="B55" s="307" t="s">
        <v>3998</v>
      </c>
      <c r="C55" s="307" t="s">
        <v>1304</v>
      </c>
      <c r="D55" s="307" t="s">
        <v>1305</v>
      </c>
      <c r="E55" s="307"/>
      <c r="F55" s="307"/>
      <c r="G55" s="309"/>
      <c r="H55" s="322" t="s">
        <v>3694</v>
      </c>
      <c r="I55" s="1058">
        <f>SUM(I57:I64)</f>
        <v>0</v>
      </c>
      <c r="J55" s="307"/>
      <c r="K55" s="307"/>
      <c r="L55" s="307"/>
      <c r="M55" s="307" t="s">
        <v>3011</v>
      </c>
    </row>
    <row r="56" spans="1:13" s="95" customFormat="1" ht="63">
      <c r="A56" s="1128"/>
      <c r="B56" s="486"/>
      <c r="C56" s="486"/>
      <c r="D56" s="486"/>
      <c r="E56" s="595" t="s">
        <v>6</v>
      </c>
      <c r="F56" s="486"/>
      <c r="G56" s="520"/>
      <c r="H56" s="486"/>
      <c r="I56" s="1234"/>
      <c r="J56" s="486"/>
      <c r="K56" s="486"/>
      <c r="L56" s="486"/>
      <c r="M56" s="1000" t="s">
        <v>1291</v>
      </c>
    </row>
    <row r="57" spans="1:13" s="95" customFormat="1" ht="42">
      <c r="A57" s="25"/>
      <c r="B57" s="449"/>
      <c r="C57" s="449"/>
      <c r="D57" s="449"/>
      <c r="E57" s="449" t="s">
        <v>3695</v>
      </c>
      <c r="F57" s="449" t="s">
        <v>3696</v>
      </c>
      <c r="G57" s="467"/>
      <c r="H57" s="449"/>
      <c r="I57" s="577"/>
      <c r="J57" s="449"/>
      <c r="K57" s="541">
        <v>21520</v>
      </c>
      <c r="L57" s="449"/>
      <c r="M57" s="486"/>
    </row>
    <row r="58" spans="1:13" s="95" customFormat="1" ht="84">
      <c r="A58" s="25"/>
      <c r="B58" s="449"/>
      <c r="C58" s="449"/>
      <c r="D58" s="449"/>
      <c r="E58" s="449" t="s">
        <v>1307</v>
      </c>
      <c r="F58" s="449" t="s">
        <v>1308</v>
      </c>
      <c r="G58" s="467"/>
      <c r="H58" s="449"/>
      <c r="I58" s="1233"/>
      <c r="J58" s="449"/>
      <c r="K58" s="541"/>
      <c r="L58" s="449"/>
      <c r="M58" s="449"/>
    </row>
    <row r="59" spans="1:13" s="95" customFormat="1">
      <c r="A59" s="25"/>
      <c r="B59" s="449"/>
      <c r="C59" s="449"/>
      <c r="D59" s="449"/>
      <c r="E59" s="1535" t="s">
        <v>3697</v>
      </c>
      <c r="F59" s="1535" t="s">
        <v>1295</v>
      </c>
      <c r="G59" s="467" t="s">
        <v>70</v>
      </c>
      <c r="H59" s="449"/>
      <c r="I59" s="1233"/>
      <c r="J59" s="449"/>
      <c r="K59" s="541">
        <v>21702</v>
      </c>
      <c r="L59" s="481"/>
      <c r="M59" s="449"/>
    </row>
    <row r="60" spans="1:13" s="95" customFormat="1">
      <c r="A60" s="25"/>
      <c r="B60" s="449"/>
      <c r="C60" s="449"/>
      <c r="D60" s="449"/>
      <c r="E60" s="1535"/>
      <c r="F60" s="1535"/>
      <c r="G60" s="467"/>
      <c r="H60" s="449"/>
      <c r="I60" s="1233"/>
      <c r="J60" s="449"/>
      <c r="K60" s="541"/>
      <c r="L60" s="481"/>
      <c r="M60" s="449"/>
    </row>
    <row r="61" spans="1:13" s="95" customFormat="1">
      <c r="A61" s="25"/>
      <c r="B61" s="449"/>
      <c r="C61" s="449"/>
      <c r="D61" s="449"/>
      <c r="E61" s="1535"/>
      <c r="F61" s="1535"/>
      <c r="G61" s="467"/>
      <c r="H61" s="449"/>
      <c r="I61" s="1233"/>
      <c r="J61" s="449"/>
      <c r="K61" s="449"/>
      <c r="L61" s="449"/>
      <c r="M61" s="449"/>
    </row>
    <row r="62" spans="1:13" s="95" customFormat="1" ht="42">
      <c r="A62" s="25"/>
      <c r="B62" s="449"/>
      <c r="C62" s="449"/>
      <c r="D62" s="449"/>
      <c r="E62" s="449" t="s">
        <v>1309</v>
      </c>
      <c r="F62" s="449"/>
      <c r="G62" s="467"/>
      <c r="H62" s="449"/>
      <c r="I62" s="577"/>
      <c r="J62" s="449"/>
      <c r="K62" s="541">
        <v>21794</v>
      </c>
      <c r="L62" s="449"/>
      <c r="M62" s="449"/>
    </row>
    <row r="63" spans="1:13" s="95" customFormat="1">
      <c r="A63" s="25"/>
      <c r="B63" s="449"/>
      <c r="C63" s="449"/>
      <c r="D63" s="449"/>
      <c r="E63" s="459" t="s">
        <v>2369</v>
      </c>
      <c r="F63" s="449"/>
      <c r="G63" s="467"/>
      <c r="H63" s="449"/>
      <c r="I63" s="577"/>
      <c r="J63" s="449"/>
      <c r="K63" s="449"/>
      <c r="L63" s="449"/>
      <c r="M63" s="449"/>
    </row>
    <row r="64" spans="1:13" s="95" customFormat="1" ht="66.75" customHeight="1">
      <c r="A64" s="87"/>
      <c r="B64" s="501"/>
      <c r="C64" s="501"/>
      <c r="D64" s="501"/>
      <c r="E64" s="501" t="s">
        <v>1310</v>
      </c>
      <c r="F64" s="501" t="s">
        <v>1311</v>
      </c>
      <c r="G64" s="550" t="s">
        <v>1312</v>
      </c>
      <c r="H64" s="501" t="s">
        <v>1313</v>
      </c>
      <c r="I64" s="1230"/>
      <c r="J64" s="501"/>
      <c r="K64" s="501" t="s">
        <v>1303</v>
      </c>
      <c r="L64" s="501"/>
      <c r="M64" s="501"/>
    </row>
    <row r="65" spans="1:13" s="100" customFormat="1" ht="105">
      <c r="A65" s="1245" t="s">
        <v>4161</v>
      </c>
      <c r="B65" s="307" t="s">
        <v>2374</v>
      </c>
      <c r="C65" s="307" t="s">
        <v>2370</v>
      </c>
      <c r="D65" s="307" t="s">
        <v>1314</v>
      </c>
      <c r="E65" s="308" t="s">
        <v>1177</v>
      </c>
      <c r="F65" s="309"/>
      <c r="G65" s="309"/>
      <c r="H65" s="307" t="s">
        <v>20</v>
      </c>
      <c r="I65" s="1058">
        <f>SUM(I66:I76)</f>
        <v>40000</v>
      </c>
      <c r="J65" s="309"/>
      <c r="K65" s="309"/>
      <c r="L65" s="309"/>
      <c r="M65" s="307" t="s">
        <v>3011</v>
      </c>
    </row>
    <row r="66" spans="1:13" s="95" customFormat="1" ht="42">
      <c r="A66" s="1128"/>
      <c r="B66" s="486"/>
      <c r="C66" s="486"/>
      <c r="D66" s="486" t="s">
        <v>2371</v>
      </c>
      <c r="E66" s="486" t="s">
        <v>1315</v>
      </c>
      <c r="F66" s="520" t="s">
        <v>1316</v>
      </c>
      <c r="G66" s="520" t="s">
        <v>70</v>
      </c>
      <c r="H66" s="486" t="s">
        <v>1317</v>
      </c>
      <c r="I66" s="1234"/>
      <c r="J66" s="520"/>
      <c r="K66" s="562">
        <v>21520</v>
      </c>
      <c r="L66" s="520">
        <v>500</v>
      </c>
      <c r="M66" s="486"/>
    </row>
    <row r="67" spans="1:13" s="95" customFormat="1" ht="42">
      <c r="A67" s="25"/>
      <c r="B67" s="449"/>
      <c r="C67" s="449"/>
      <c r="D67" s="449" t="s">
        <v>1318</v>
      </c>
      <c r="E67" s="449" t="s">
        <v>1319</v>
      </c>
      <c r="F67" s="573" t="s">
        <v>1320</v>
      </c>
      <c r="G67" s="467" t="s">
        <v>1306</v>
      </c>
      <c r="H67" s="449" t="s">
        <v>1321</v>
      </c>
      <c r="I67" s="577">
        <v>500</v>
      </c>
      <c r="J67" s="467"/>
      <c r="K67" s="467"/>
      <c r="L67" s="467"/>
      <c r="M67" s="449"/>
    </row>
    <row r="68" spans="1:13" s="95" customFormat="1" ht="42">
      <c r="A68" s="25"/>
      <c r="B68" s="449"/>
      <c r="C68" s="449"/>
      <c r="D68" s="449" t="s">
        <v>1322</v>
      </c>
      <c r="E68" s="449" t="s">
        <v>1323</v>
      </c>
      <c r="F68" s="467" t="s">
        <v>1324</v>
      </c>
      <c r="G68" s="467" t="s">
        <v>489</v>
      </c>
      <c r="H68" s="449" t="s">
        <v>1325</v>
      </c>
      <c r="I68" s="577"/>
      <c r="J68" s="467"/>
      <c r="K68" s="540">
        <v>21582</v>
      </c>
      <c r="L68" s="466">
        <v>14400</v>
      </c>
      <c r="M68" s="449"/>
    </row>
    <row r="69" spans="1:13" s="95" customFormat="1" ht="42">
      <c r="A69" s="25"/>
      <c r="B69" s="449"/>
      <c r="C69" s="449"/>
      <c r="D69" s="449" t="s">
        <v>1326</v>
      </c>
      <c r="E69" s="449" t="s">
        <v>1327</v>
      </c>
      <c r="F69" s="467"/>
      <c r="G69" s="449"/>
      <c r="H69" s="449" t="s">
        <v>1328</v>
      </c>
      <c r="I69" s="577"/>
      <c r="J69" s="467"/>
      <c r="K69" s="540">
        <v>21702</v>
      </c>
      <c r="L69" s="466">
        <v>14400</v>
      </c>
      <c r="M69" s="449"/>
    </row>
    <row r="70" spans="1:13" s="95" customFormat="1" ht="42">
      <c r="A70" s="25"/>
      <c r="B70" s="449"/>
      <c r="C70" s="449"/>
      <c r="D70" s="449" t="s">
        <v>1329</v>
      </c>
      <c r="E70" s="450" t="s">
        <v>1330</v>
      </c>
      <c r="F70" s="449"/>
      <c r="G70" s="449"/>
      <c r="H70" s="449" t="s">
        <v>1331</v>
      </c>
      <c r="I70" s="577"/>
      <c r="J70" s="467"/>
      <c r="K70" s="467"/>
      <c r="L70" s="467"/>
      <c r="M70" s="449"/>
    </row>
    <row r="71" spans="1:13" s="95" customFormat="1" ht="42">
      <c r="A71" s="25"/>
      <c r="B71" s="449"/>
      <c r="C71" s="449"/>
      <c r="D71" s="449" t="s">
        <v>1332</v>
      </c>
      <c r="E71" s="449" t="s">
        <v>1333</v>
      </c>
      <c r="F71" s="449"/>
      <c r="G71" s="449"/>
      <c r="H71" s="574" t="s">
        <v>1334</v>
      </c>
      <c r="I71" s="577"/>
      <c r="J71" s="467"/>
      <c r="K71" s="467"/>
      <c r="L71" s="467"/>
      <c r="M71" s="449"/>
    </row>
    <row r="72" spans="1:13" s="95" customFormat="1" ht="42">
      <c r="A72" s="25"/>
      <c r="B72" s="449"/>
      <c r="C72" s="449"/>
      <c r="D72" s="449" t="s">
        <v>1322</v>
      </c>
      <c r="E72" s="449"/>
      <c r="F72" s="449"/>
      <c r="G72" s="449"/>
      <c r="H72" s="574" t="s">
        <v>1335</v>
      </c>
      <c r="I72" s="577"/>
      <c r="J72" s="467"/>
      <c r="K72" s="467"/>
      <c r="L72" s="467"/>
      <c r="M72" s="449"/>
    </row>
    <row r="73" spans="1:13" s="95" customFormat="1" ht="42">
      <c r="A73" s="25"/>
      <c r="B73" s="449"/>
      <c r="C73" s="449"/>
      <c r="D73" s="449" t="s">
        <v>1336</v>
      </c>
      <c r="E73" s="449"/>
      <c r="F73" s="449"/>
      <c r="G73" s="449"/>
      <c r="H73" s="449" t="s">
        <v>1337</v>
      </c>
      <c r="I73" s="577">
        <v>28800</v>
      </c>
      <c r="J73" s="467"/>
      <c r="K73" s="467"/>
      <c r="L73" s="467"/>
      <c r="M73" s="449"/>
    </row>
    <row r="74" spans="1:13" s="95" customFormat="1" ht="42">
      <c r="A74" s="25"/>
      <c r="B74" s="449"/>
      <c r="C74" s="449"/>
      <c r="D74" s="449" t="s">
        <v>1338</v>
      </c>
      <c r="E74" s="449"/>
      <c r="F74" s="449"/>
      <c r="G74" s="449"/>
      <c r="H74" s="449" t="s">
        <v>1339</v>
      </c>
      <c r="I74" s="577"/>
      <c r="J74" s="467"/>
      <c r="K74" s="467"/>
      <c r="L74" s="467"/>
      <c r="M74" s="449"/>
    </row>
    <row r="75" spans="1:13" s="95" customFormat="1" ht="42">
      <c r="A75" s="25"/>
      <c r="B75" s="449"/>
      <c r="C75" s="449"/>
      <c r="D75" s="449" t="s">
        <v>1340</v>
      </c>
      <c r="E75" s="449"/>
      <c r="F75" s="449"/>
      <c r="G75" s="449"/>
      <c r="H75" s="449" t="s">
        <v>1341</v>
      </c>
      <c r="I75" s="577">
        <v>4700</v>
      </c>
      <c r="J75" s="467"/>
      <c r="K75" s="540">
        <v>21582</v>
      </c>
      <c r="L75" s="466">
        <v>4700</v>
      </c>
      <c r="M75" s="449"/>
    </row>
    <row r="76" spans="1:13" s="95" customFormat="1">
      <c r="A76" s="25"/>
      <c r="B76" s="449"/>
      <c r="C76" s="449"/>
      <c r="D76" s="449"/>
      <c r="E76" s="449"/>
      <c r="F76" s="449"/>
      <c r="G76" s="449"/>
      <c r="H76" s="449" t="s">
        <v>187</v>
      </c>
      <c r="I76" s="577">
        <v>6000</v>
      </c>
      <c r="J76" s="467"/>
      <c r="K76" s="540">
        <v>21582</v>
      </c>
      <c r="L76" s="466">
        <v>6000</v>
      </c>
      <c r="M76" s="449"/>
    </row>
    <row r="77" spans="1:13" s="95" customFormat="1">
      <c r="A77" s="25"/>
      <c r="B77" s="449"/>
      <c r="C77" s="449"/>
      <c r="D77" s="449"/>
      <c r="E77" s="459" t="s">
        <v>417</v>
      </c>
      <c r="F77" s="449"/>
      <c r="G77" s="449"/>
      <c r="H77" s="470"/>
      <c r="I77" s="1232"/>
      <c r="J77" s="467"/>
      <c r="K77" s="467"/>
      <c r="L77" s="467"/>
      <c r="M77" s="449"/>
    </row>
    <row r="78" spans="1:13" s="95" customFormat="1" ht="25.5" customHeight="1">
      <c r="A78" s="25"/>
      <c r="B78" s="449"/>
      <c r="C78" s="449"/>
      <c r="D78" s="449"/>
      <c r="E78" s="450" t="s">
        <v>1342</v>
      </c>
      <c r="F78" s="449"/>
      <c r="G78" s="449"/>
      <c r="H78" s="467" t="s">
        <v>1343</v>
      </c>
      <c r="I78" s="577"/>
      <c r="J78" s="467"/>
      <c r="K78" s="540" t="s">
        <v>1344</v>
      </c>
      <c r="L78" s="467"/>
      <c r="M78" s="449"/>
    </row>
    <row r="79" spans="1:13" s="95" customFormat="1">
      <c r="A79" s="25"/>
      <c r="B79" s="449"/>
      <c r="C79" s="449"/>
      <c r="D79" s="449"/>
      <c r="E79" s="450" t="s">
        <v>1345</v>
      </c>
      <c r="F79" s="449"/>
      <c r="G79" s="449"/>
      <c r="H79" s="449"/>
      <c r="I79" s="577"/>
      <c r="J79" s="467"/>
      <c r="K79" s="540">
        <v>21885</v>
      </c>
      <c r="L79" s="467"/>
      <c r="M79" s="449"/>
    </row>
    <row r="80" spans="1:13" s="95" customFormat="1" ht="24" customHeight="1">
      <c r="A80" s="1271"/>
      <c r="B80" s="1271"/>
      <c r="C80" s="1271"/>
      <c r="D80" s="1271"/>
      <c r="E80" s="1272" t="s">
        <v>1346</v>
      </c>
      <c r="F80" s="1271"/>
      <c r="G80" s="1271"/>
      <c r="H80" s="1273"/>
      <c r="I80" s="1274"/>
      <c r="J80" s="1275"/>
      <c r="K80" s="1275"/>
      <c r="L80" s="1275"/>
      <c r="M80" s="1271"/>
    </row>
    <row r="81" spans="1:13" s="108" customFormat="1">
      <c r="A81" s="449"/>
      <c r="B81" s="449"/>
      <c r="C81" s="449"/>
      <c r="D81" s="449"/>
      <c r="E81" s="1254" t="s">
        <v>1347</v>
      </c>
      <c r="F81" s="449"/>
      <c r="G81" s="449"/>
      <c r="H81" s="575"/>
      <c r="I81" s="1232"/>
      <c r="J81" s="467"/>
      <c r="K81" s="467"/>
      <c r="L81" s="467"/>
      <c r="M81" s="449"/>
    </row>
    <row r="82" spans="1:13" s="108" customFormat="1" ht="25.5" customHeight="1">
      <c r="A82" s="1276"/>
      <c r="B82" s="1276"/>
      <c r="C82" s="1276"/>
      <c r="D82" s="1276"/>
      <c r="E82" s="1276" t="s">
        <v>1348</v>
      </c>
      <c r="F82" s="1276"/>
      <c r="G82" s="1276"/>
      <c r="H82" s="1277" t="s">
        <v>1343</v>
      </c>
      <c r="I82" s="1278"/>
      <c r="J82" s="1277"/>
      <c r="K82" s="1279" t="s">
        <v>1344</v>
      </c>
      <c r="L82" s="1277"/>
      <c r="M82" s="1276"/>
    </row>
    <row r="83" spans="1:13" s="95" customFormat="1">
      <c r="A83" s="25"/>
      <c r="B83" s="449"/>
      <c r="C83" s="449"/>
      <c r="D83" s="449"/>
      <c r="E83" s="449" t="s">
        <v>1349</v>
      </c>
      <c r="F83" s="449"/>
      <c r="G83" s="449"/>
      <c r="H83" s="467"/>
      <c r="I83" s="577"/>
      <c r="J83" s="467"/>
      <c r="K83" s="540">
        <v>21885</v>
      </c>
      <c r="L83" s="458"/>
      <c r="M83" s="449"/>
    </row>
    <row r="84" spans="1:13" s="95" customFormat="1">
      <c r="A84" s="25"/>
      <c r="B84" s="449"/>
      <c r="C84" s="449"/>
      <c r="D84" s="449"/>
      <c r="E84" s="449" t="s">
        <v>1350</v>
      </c>
      <c r="F84" s="449"/>
      <c r="G84" s="449"/>
      <c r="H84" s="449"/>
      <c r="I84" s="577"/>
      <c r="J84" s="467"/>
      <c r="K84" s="467"/>
      <c r="L84" s="467"/>
      <c r="M84" s="449"/>
    </row>
    <row r="85" spans="1:13" s="95" customFormat="1">
      <c r="A85" s="25"/>
      <c r="B85" s="449"/>
      <c r="C85" s="449"/>
      <c r="D85" s="449"/>
      <c r="E85" s="449" t="s">
        <v>1351</v>
      </c>
      <c r="F85" s="449"/>
      <c r="G85" s="449"/>
      <c r="H85" s="449"/>
      <c r="I85" s="577"/>
      <c r="J85" s="467"/>
      <c r="K85" s="467"/>
      <c r="L85" s="467"/>
      <c r="M85" s="449"/>
    </row>
    <row r="86" spans="1:13" s="95" customFormat="1" ht="24.75" customHeight="1">
      <c r="A86" s="25"/>
      <c r="B86" s="449"/>
      <c r="C86" s="449"/>
      <c r="D86" s="449"/>
      <c r="E86" s="449" t="s">
        <v>1352</v>
      </c>
      <c r="F86" s="449"/>
      <c r="G86" s="449"/>
      <c r="H86" s="467" t="s">
        <v>1343</v>
      </c>
      <c r="I86" s="577"/>
      <c r="J86" s="467"/>
      <c r="K86" s="540" t="s">
        <v>1353</v>
      </c>
      <c r="L86" s="467"/>
      <c r="M86" s="449"/>
    </row>
    <row r="87" spans="1:13" s="95" customFormat="1">
      <c r="A87" s="25"/>
      <c r="B87" s="449"/>
      <c r="C87" s="449"/>
      <c r="D87" s="449"/>
      <c r="E87" s="449" t="s">
        <v>1354</v>
      </c>
      <c r="F87" s="449"/>
      <c r="G87" s="449"/>
      <c r="H87" s="450"/>
      <c r="I87" s="577"/>
      <c r="J87" s="467"/>
      <c r="K87" s="540">
        <v>21794</v>
      </c>
      <c r="L87" s="467"/>
      <c r="M87" s="449"/>
    </row>
    <row r="88" spans="1:13" s="95" customFormat="1">
      <c r="A88" s="25"/>
      <c r="B88" s="449"/>
      <c r="C88" s="449"/>
      <c r="D88" s="449"/>
      <c r="E88" s="449" t="s">
        <v>1355</v>
      </c>
      <c r="F88" s="449"/>
      <c r="G88" s="449"/>
      <c r="H88" s="450"/>
      <c r="I88" s="577"/>
      <c r="J88" s="467"/>
      <c r="K88" s="467"/>
      <c r="L88" s="467"/>
      <c r="M88" s="449"/>
    </row>
    <row r="89" spans="1:13" s="95" customFormat="1">
      <c r="A89" s="25"/>
      <c r="B89" s="449"/>
      <c r="C89" s="449"/>
      <c r="D89" s="449"/>
      <c r="E89" s="449" t="s">
        <v>1356</v>
      </c>
      <c r="F89" s="449"/>
      <c r="G89" s="449"/>
      <c r="H89" s="450"/>
      <c r="I89" s="577"/>
      <c r="J89" s="467"/>
      <c r="K89" s="467"/>
      <c r="L89" s="467"/>
      <c r="M89" s="449"/>
    </row>
    <row r="90" spans="1:13" s="95" customFormat="1">
      <c r="A90" s="87"/>
      <c r="B90" s="501"/>
      <c r="C90" s="501"/>
      <c r="D90" s="501"/>
      <c r="E90" s="501" t="s">
        <v>1357</v>
      </c>
      <c r="F90" s="501"/>
      <c r="G90" s="501"/>
      <c r="H90" s="515"/>
      <c r="I90" s="604"/>
      <c r="J90" s="550"/>
      <c r="K90" s="550"/>
      <c r="L90" s="550"/>
      <c r="M90" s="501"/>
    </row>
    <row r="91" spans="1:13" s="289" customFormat="1" ht="147">
      <c r="A91" s="1245" t="s">
        <v>4161</v>
      </c>
      <c r="B91" s="307" t="s">
        <v>2375</v>
      </c>
      <c r="C91" s="307" t="s">
        <v>2372</v>
      </c>
      <c r="D91" s="307"/>
      <c r="E91" s="308" t="s">
        <v>1177</v>
      </c>
      <c r="F91" s="309"/>
      <c r="G91" s="309"/>
      <c r="H91" s="307" t="s">
        <v>20</v>
      </c>
      <c r="I91" s="1058">
        <f>SUM(I92:I105)</f>
        <v>20000</v>
      </c>
      <c r="J91" s="309"/>
      <c r="K91" s="309"/>
      <c r="L91" s="309"/>
      <c r="M91" s="307" t="s">
        <v>3011</v>
      </c>
    </row>
    <row r="92" spans="1:13" s="289" customFormat="1" ht="42">
      <c r="A92" s="25"/>
      <c r="B92" s="486"/>
      <c r="C92" s="596"/>
      <c r="D92" s="486" t="s">
        <v>2373</v>
      </c>
      <c r="E92" s="486" t="s">
        <v>1390</v>
      </c>
      <c r="F92" s="520" t="s">
        <v>417</v>
      </c>
      <c r="G92" s="520" t="s">
        <v>70</v>
      </c>
      <c r="H92" s="486" t="s">
        <v>1391</v>
      </c>
      <c r="I92" s="1234"/>
      <c r="J92" s="562"/>
      <c r="K92" s="562">
        <v>21610</v>
      </c>
      <c r="L92" s="559">
        <v>10000</v>
      </c>
      <c r="M92" s="565"/>
    </row>
    <row r="93" spans="1:13" s="289" customFormat="1" ht="42">
      <c r="A93" s="25"/>
      <c r="B93" s="449"/>
      <c r="C93" s="574"/>
      <c r="D93" s="449" t="s">
        <v>1392</v>
      </c>
      <c r="E93" s="449" t="s">
        <v>1393</v>
      </c>
      <c r="F93" s="467"/>
      <c r="G93" s="467"/>
      <c r="H93" s="449" t="s">
        <v>1394</v>
      </c>
      <c r="I93" s="577"/>
      <c r="J93" s="467"/>
      <c r="K93" s="467"/>
      <c r="L93" s="467"/>
      <c r="M93" s="449"/>
    </row>
    <row r="94" spans="1:13" s="289" customFormat="1" ht="42">
      <c r="A94" s="25"/>
      <c r="B94" s="449"/>
      <c r="C94" s="449"/>
      <c r="D94" s="449" t="s">
        <v>1395</v>
      </c>
      <c r="E94" s="449" t="s">
        <v>1396</v>
      </c>
      <c r="F94" s="467"/>
      <c r="G94" s="467"/>
      <c r="H94" s="449" t="s">
        <v>1397</v>
      </c>
      <c r="I94" s="577">
        <v>1800</v>
      </c>
      <c r="J94" s="467"/>
      <c r="K94" s="467"/>
      <c r="L94" s="467"/>
      <c r="M94" s="449"/>
    </row>
    <row r="95" spans="1:13" s="289" customFormat="1">
      <c r="A95" s="25"/>
      <c r="B95" s="449"/>
      <c r="C95" s="450"/>
      <c r="D95" s="449" t="s">
        <v>1398</v>
      </c>
      <c r="E95" s="449" t="s">
        <v>1399</v>
      </c>
      <c r="F95" s="467" t="s">
        <v>417</v>
      </c>
      <c r="G95" s="467" t="s">
        <v>70</v>
      </c>
      <c r="H95" s="449" t="s">
        <v>1400</v>
      </c>
      <c r="I95" s="577"/>
      <c r="J95" s="467"/>
      <c r="K95" s="467"/>
      <c r="L95" s="467"/>
      <c r="M95" s="449"/>
    </row>
    <row r="96" spans="1:13" s="289" customFormat="1" ht="42">
      <c r="A96" s="25"/>
      <c r="B96" s="449"/>
      <c r="C96" s="449"/>
      <c r="D96" s="449" t="s">
        <v>1401</v>
      </c>
      <c r="E96" s="449" t="s">
        <v>1402</v>
      </c>
      <c r="F96" s="467"/>
      <c r="G96" s="467"/>
      <c r="H96" s="449" t="s">
        <v>1403</v>
      </c>
      <c r="I96" s="577">
        <v>3600</v>
      </c>
      <c r="J96" s="467"/>
      <c r="K96" s="467"/>
      <c r="L96" s="467"/>
      <c r="M96" s="449"/>
    </row>
    <row r="97" spans="1:13" s="289" customFormat="1">
      <c r="A97" s="25"/>
      <c r="B97" s="449"/>
      <c r="C97" s="449"/>
      <c r="D97" s="449" t="s">
        <v>1404</v>
      </c>
      <c r="E97" s="449" t="s">
        <v>1405</v>
      </c>
      <c r="F97" s="449"/>
      <c r="G97" s="449"/>
      <c r="H97" s="449" t="s">
        <v>1406</v>
      </c>
      <c r="I97" s="577">
        <v>3000</v>
      </c>
      <c r="J97" s="467"/>
      <c r="K97" s="467"/>
      <c r="L97" s="467"/>
      <c r="M97" s="449"/>
    </row>
    <row r="98" spans="1:13" s="289" customFormat="1">
      <c r="A98" s="25"/>
      <c r="B98" s="449"/>
      <c r="C98" s="449"/>
      <c r="D98" s="449" t="s">
        <v>595</v>
      </c>
      <c r="E98" s="449" t="s">
        <v>1407</v>
      </c>
      <c r="F98" s="449"/>
      <c r="G98" s="449"/>
      <c r="H98" s="449" t="s">
        <v>702</v>
      </c>
      <c r="I98" s="577">
        <v>1600</v>
      </c>
      <c r="J98" s="540"/>
      <c r="K98" s="467"/>
      <c r="L98" s="467"/>
      <c r="M98" s="449"/>
    </row>
    <row r="99" spans="1:13" s="289" customFormat="1" ht="42">
      <c r="A99" s="25"/>
      <c r="B99" s="449"/>
      <c r="C99" s="449"/>
      <c r="D99" s="449"/>
      <c r="E99" s="449" t="s">
        <v>1408</v>
      </c>
      <c r="F99" s="449"/>
      <c r="G99" s="449"/>
      <c r="H99" s="449" t="s">
        <v>1409</v>
      </c>
      <c r="I99" s="577"/>
      <c r="J99" s="467"/>
      <c r="K99" s="540">
        <v>21610</v>
      </c>
      <c r="L99" s="466">
        <v>10000</v>
      </c>
      <c r="M99" s="449"/>
    </row>
    <row r="100" spans="1:13" s="289" customFormat="1" ht="42">
      <c r="A100" s="25"/>
      <c r="B100" s="449"/>
      <c r="C100" s="449"/>
      <c r="D100" s="449"/>
      <c r="E100" s="449" t="s">
        <v>1410</v>
      </c>
      <c r="F100" s="449"/>
      <c r="G100" s="449"/>
      <c r="H100" s="449" t="s">
        <v>1411</v>
      </c>
      <c r="I100" s="577"/>
      <c r="J100" s="467"/>
      <c r="K100" s="540"/>
      <c r="L100" s="467"/>
      <c r="M100" s="449"/>
    </row>
    <row r="101" spans="1:13" s="289" customFormat="1" ht="42">
      <c r="A101" s="25"/>
      <c r="B101" s="449"/>
      <c r="C101" s="449"/>
      <c r="D101" s="449"/>
      <c r="E101" s="449" t="s">
        <v>1412</v>
      </c>
      <c r="F101" s="449"/>
      <c r="G101" s="449"/>
      <c r="H101" s="449" t="s">
        <v>1397</v>
      </c>
      <c r="I101" s="577">
        <v>1800</v>
      </c>
      <c r="J101" s="467"/>
      <c r="K101" s="467"/>
      <c r="L101" s="467"/>
      <c r="M101" s="449"/>
    </row>
    <row r="102" spans="1:13" s="289" customFormat="1">
      <c r="A102" s="25"/>
      <c r="B102" s="449"/>
      <c r="C102" s="449"/>
      <c r="D102" s="449"/>
      <c r="E102" s="459" t="s">
        <v>417</v>
      </c>
      <c r="F102" s="467" t="s">
        <v>417</v>
      </c>
      <c r="G102" s="467" t="s">
        <v>70</v>
      </c>
      <c r="H102" s="449" t="s">
        <v>1400</v>
      </c>
      <c r="I102" s="577"/>
      <c r="J102" s="467"/>
      <c r="K102" s="467"/>
      <c r="L102" s="467"/>
      <c r="M102" s="449"/>
    </row>
    <row r="103" spans="1:13" s="289" customFormat="1" ht="42">
      <c r="A103" s="25"/>
      <c r="B103" s="449"/>
      <c r="C103" s="449"/>
      <c r="D103" s="449"/>
      <c r="E103" s="449" t="s">
        <v>1413</v>
      </c>
      <c r="F103" s="449"/>
      <c r="G103" s="449"/>
      <c r="H103" s="449" t="s">
        <v>1403</v>
      </c>
      <c r="I103" s="577">
        <v>3600</v>
      </c>
      <c r="J103" s="467"/>
      <c r="K103" s="467"/>
      <c r="L103" s="467"/>
      <c r="M103" s="449"/>
    </row>
    <row r="104" spans="1:13" s="289" customFormat="1">
      <c r="A104" s="25"/>
      <c r="B104" s="449"/>
      <c r="C104" s="449"/>
      <c r="D104" s="449"/>
      <c r="E104" s="449" t="s">
        <v>1414</v>
      </c>
      <c r="F104" s="449"/>
      <c r="G104" s="449"/>
      <c r="H104" s="449" t="s">
        <v>1406</v>
      </c>
      <c r="I104" s="577">
        <v>3000</v>
      </c>
      <c r="J104" s="467"/>
      <c r="K104" s="467"/>
      <c r="L104" s="467"/>
      <c r="M104" s="449"/>
    </row>
    <row r="105" spans="1:13" s="289" customFormat="1">
      <c r="A105" s="25"/>
      <c r="B105" s="449"/>
      <c r="C105" s="449"/>
      <c r="D105" s="449"/>
      <c r="E105" s="449" t="s">
        <v>1415</v>
      </c>
      <c r="F105" s="449"/>
      <c r="G105" s="449"/>
      <c r="H105" s="449" t="s">
        <v>702</v>
      </c>
      <c r="I105" s="577">
        <v>1600</v>
      </c>
      <c r="J105" s="467"/>
      <c r="K105" s="467"/>
      <c r="L105" s="467"/>
      <c r="M105" s="449"/>
    </row>
    <row r="106" spans="1:13" s="289" customFormat="1">
      <c r="A106" s="25"/>
      <c r="B106" s="449"/>
      <c r="C106" s="449"/>
      <c r="D106" s="449"/>
      <c r="E106" s="449" t="s">
        <v>1416</v>
      </c>
      <c r="F106" s="449"/>
      <c r="G106" s="449"/>
      <c r="H106" s="575"/>
      <c r="I106" s="577"/>
      <c r="J106" s="449"/>
      <c r="K106" s="467"/>
      <c r="L106" s="467"/>
      <c r="M106" s="449"/>
    </row>
    <row r="107" spans="1:13" s="289" customFormat="1">
      <c r="A107" s="87"/>
      <c r="B107" s="501"/>
      <c r="C107" s="501"/>
      <c r="D107" s="501"/>
      <c r="E107" s="501" t="s">
        <v>1417</v>
      </c>
      <c r="F107" s="501"/>
      <c r="G107" s="501"/>
      <c r="H107" s="597"/>
      <c r="I107" s="1230"/>
      <c r="J107" s="501"/>
      <c r="K107" s="516"/>
      <c r="L107" s="516"/>
      <c r="M107" s="501"/>
    </row>
    <row r="108" spans="1:13" s="72" customFormat="1" ht="105">
      <c r="A108" s="1133" t="s">
        <v>4048</v>
      </c>
      <c r="B108" s="307" t="s">
        <v>2382</v>
      </c>
      <c r="C108" s="307" t="s">
        <v>125</v>
      </c>
      <c r="D108" s="307"/>
      <c r="E108" s="353"/>
      <c r="F108" s="353"/>
      <c r="G108" s="353"/>
      <c r="H108" s="353" t="s">
        <v>20</v>
      </c>
      <c r="I108" s="599">
        <f>SUM(I109:I115)</f>
        <v>10620</v>
      </c>
      <c r="J108" s="356"/>
      <c r="K108" s="353"/>
      <c r="L108" s="353"/>
      <c r="M108" s="600" t="s">
        <v>1758</v>
      </c>
    </row>
    <row r="109" spans="1:13" s="1" customFormat="1" ht="84">
      <c r="A109" s="205"/>
      <c r="B109" s="503"/>
      <c r="C109" s="486"/>
      <c r="D109" s="486" t="s">
        <v>2378</v>
      </c>
      <c r="E109" s="404" t="s">
        <v>126</v>
      </c>
      <c r="F109" s="404" t="s">
        <v>127</v>
      </c>
      <c r="G109" s="404" t="s">
        <v>128</v>
      </c>
      <c r="H109" s="404"/>
      <c r="I109" s="601"/>
      <c r="J109" s="386"/>
      <c r="K109" s="404"/>
      <c r="L109" s="404"/>
      <c r="M109" s="602" t="s">
        <v>2377</v>
      </c>
    </row>
    <row r="110" spans="1:13" s="95" customFormat="1" ht="105">
      <c r="A110" s="205"/>
      <c r="B110" s="449"/>
      <c r="C110" s="449"/>
      <c r="D110" s="449" t="s">
        <v>2379</v>
      </c>
      <c r="E110" s="409" t="s">
        <v>129</v>
      </c>
      <c r="F110" s="409" t="s">
        <v>104</v>
      </c>
      <c r="G110" s="409" t="s">
        <v>62</v>
      </c>
      <c r="H110" s="449" t="s">
        <v>2752</v>
      </c>
      <c r="I110" s="577">
        <v>4500</v>
      </c>
      <c r="J110" s="449"/>
      <c r="K110" s="449" t="s">
        <v>130</v>
      </c>
      <c r="L110" s="449"/>
      <c r="M110" s="602" t="s">
        <v>2376</v>
      </c>
    </row>
    <row r="111" spans="1:13" s="95" customFormat="1" ht="63">
      <c r="A111" s="205"/>
      <c r="B111" s="449"/>
      <c r="C111" s="449"/>
      <c r="D111" s="449"/>
      <c r="E111" s="409" t="s">
        <v>131</v>
      </c>
      <c r="F111" s="409" t="s">
        <v>98</v>
      </c>
      <c r="G111" s="409"/>
      <c r="H111" s="449"/>
      <c r="I111" s="577"/>
      <c r="J111" s="449"/>
      <c r="K111" s="449" t="s">
        <v>124</v>
      </c>
      <c r="L111" s="449"/>
      <c r="M111" s="576"/>
    </row>
    <row r="112" spans="1:13" s="95" customFormat="1" ht="65.25" customHeight="1">
      <c r="A112" s="205"/>
      <c r="B112" s="449"/>
      <c r="C112" s="449"/>
      <c r="D112" s="449"/>
      <c r="E112" s="409" t="s">
        <v>132</v>
      </c>
      <c r="F112" s="409" t="s">
        <v>98</v>
      </c>
      <c r="G112" s="409"/>
      <c r="H112" s="449"/>
      <c r="I112" s="577"/>
      <c r="J112" s="449"/>
      <c r="K112" s="449" t="s">
        <v>124</v>
      </c>
      <c r="L112" s="449"/>
      <c r="M112" s="576"/>
    </row>
    <row r="113" spans="1:13" s="95" customFormat="1" ht="126">
      <c r="A113" s="205"/>
      <c r="B113" s="449"/>
      <c r="C113" s="449"/>
      <c r="D113" s="449"/>
      <c r="E113" s="409" t="s">
        <v>4142</v>
      </c>
      <c r="F113" s="409" t="s">
        <v>98</v>
      </c>
      <c r="G113" s="409"/>
      <c r="H113" s="449"/>
      <c r="I113" s="577"/>
      <c r="J113" s="449"/>
      <c r="K113" s="449" t="s">
        <v>124</v>
      </c>
      <c r="L113" s="449"/>
      <c r="M113" s="576"/>
    </row>
    <row r="114" spans="1:13" s="95" customFormat="1" ht="87" customHeight="1">
      <c r="A114" s="205"/>
      <c r="B114" s="449"/>
      <c r="C114" s="449"/>
      <c r="D114" s="449"/>
      <c r="E114" s="409" t="s">
        <v>134</v>
      </c>
      <c r="F114" s="409" t="s">
        <v>127</v>
      </c>
      <c r="G114" s="409" t="s">
        <v>128</v>
      </c>
      <c r="H114" s="450" t="s">
        <v>135</v>
      </c>
      <c r="I114" s="577">
        <v>6120</v>
      </c>
      <c r="J114" s="449"/>
      <c r="K114" s="449" t="s">
        <v>136</v>
      </c>
      <c r="L114" s="449"/>
      <c r="M114" s="576"/>
    </row>
    <row r="115" spans="1:13" s="95" customFormat="1">
      <c r="A115" s="210"/>
      <c r="B115" s="501"/>
      <c r="C115" s="501"/>
      <c r="D115" s="501"/>
      <c r="E115" s="603" t="s">
        <v>138</v>
      </c>
      <c r="F115" s="603" t="s">
        <v>98</v>
      </c>
      <c r="G115" s="603"/>
      <c r="H115" s="501"/>
      <c r="I115" s="604"/>
      <c r="J115" s="501"/>
      <c r="K115" s="501"/>
      <c r="L115" s="501"/>
      <c r="M115" s="605"/>
    </row>
    <row r="116" spans="1:13" s="95" customFormat="1" ht="147">
      <c r="A116" s="1134" t="s">
        <v>4050</v>
      </c>
      <c r="B116" s="307" t="s">
        <v>2384</v>
      </c>
      <c r="C116" s="322" t="s">
        <v>79</v>
      </c>
      <c r="D116" s="509"/>
      <c r="E116" s="322"/>
      <c r="F116" s="323"/>
      <c r="G116" s="323"/>
      <c r="H116" s="608" t="s">
        <v>20</v>
      </c>
      <c r="I116" s="1058">
        <f>SUM(I117:I120)</f>
        <v>21600</v>
      </c>
      <c r="J116" s="322"/>
      <c r="K116" s="609"/>
      <c r="L116" s="610"/>
      <c r="M116" s="307" t="s">
        <v>1758</v>
      </c>
    </row>
    <row r="117" spans="1:13" s="95" customFormat="1" ht="63">
      <c r="A117" s="205"/>
      <c r="B117" s="503"/>
      <c r="C117" s="486"/>
      <c r="D117" s="519" t="s">
        <v>2380</v>
      </c>
      <c r="E117" s="486" t="s">
        <v>80</v>
      </c>
      <c r="F117" s="520"/>
      <c r="G117" s="520" t="s">
        <v>2381</v>
      </c>
      <c r="H117" s="606"/>
      <c r="I117" s="1235"/>
      <c r="J117" s="486"/>
      <c r="K117" s="386"/>
      <c r="L117" s="607"/>
      <c r="M117" s="486" t="s">
        <v>82</v>
      </c>
    </row>
    <row r="118" spans="1:13" s="95" customFormat="1" ht="63">
      <c r="A118" s="205"/>
      <c r="B118" s="449"/>
      <c r="C118" s="449"/>
      <c r="D118" s="450" t="s">
        <v>83</v>
      </c>
      <c r="E118" s="449" t="s">
        <v>84</v>
      </c>
      <c r="F118" s="467" t="s">
        <v>85</v>
      </c>
      <c r="G118" s="467" t="s">
        <v>4143</v>
      </c>
      <c r="H118" s="578">
        <v>0</v>
      </c>
      <c r="I118" s="577">
        <v>0</v>
      </c>
      <c r="J118" s="449"/>
      <c r="K118" s="412"/>
      <c r="L118" s="409"/>
      <c r="M118" s="449"/>
    </row>
    <row r="119" spans="1:13" s="95" customFormat="1" ht="84">
      <c r="A119" s="205"/>
      <c r="B119" s="449"/>
      <c r="C119" s="449"/>
      <c r="D119" s="450" t="s">
        <v>86</v>
      </c>
      <c r="E119" s="449" t="s">
        <v>87</v>
      </c>
      <c r="F119" s="467" t="s">
        <v>85</v>
      </c>
      <c r="G119" s="467" t="s">
        <v>4144</v>
      </c>
      <c r="H119" s="449" t="s">
        <v>3430</v>
      </c>
      <c r="I119" s="577">
        <f>180*60*2</f>
        <v>21600</v>
      </c>
      <c r="J119" s="449"/>
      <c r="K119" s="412" t="s">
        <v>88</v>
      </c>
      <c r="L119" s="409"/>
      <c r="M119" s="449"/>
    </row>
    <row r="120" spans="1:13" s="95" customFormat="1" ht="42">
      <c r="A120" s="210"/>
      <c r="B120" s="501"/>
      <c r="C120" s="501"/>
      <c r="D120" s="515"/>
      <c r="E120" s="501"/>
      <c r="F120" s="550"/>
      <c r="G120" s="550"/>
      <c r="H120" s="611" t="s">
        <v>3431</v>
      </c>
      <c r="I120" s="1230"/>
      <c r="J120" s="501"/>
      <c r="K120" s="603"/>
      <c r="L120" s="613"/>
      <c r="M120" s="501"/>
    </row>
    <row r="121" spans="1:13" s="72" customFormat="1" ht="120.75" customHeight="1">
      <c r="A121" s="1246" t="s">
        <v>4162</v>
      </c>
      <c r="B121" s="307" t="s">
        <v>3999</v>
      </c>
      <c r="C121" s="619" t="s">
        <v>583</v>
      </c>
      <c r="D121" s="619"/>
      <c r="E121" s="353"/>
      <c r="F121" s="620"/>
      <c r="G121" s="620"/>
      <c r="H121" s="620" t="s">
        <v>20</v>
      </c>
      <c r="I121" s="599">
        <v>20000</v>
      </c>
      <c r="J121" s="621"/>
      <c r="K121" s="621"/>
      <c r="L121" s="621"/>
      <c r="M121" s="622" t="s">
        <v>4051</v>
      </c>
    </row>
    <row r="122" spans="1:13" s="10" customFormat="1" ht="63">
      <c r="A122" s="285"/>
      <c r="B122" s="614"/>
      <c r="C122" s="486" t="s">
        <v>774</v>
      </c>
      <c r="D122" s="615" t="s">
        <v>584</v>
      </c>
      <c r="E122" s="505" t="s">
        <v>585</v>
      </c>
      <c r="F122" s="616"/>
      <c r="G122" s="616"/>
      <c r="H122" s="616"/>
      <c r="I122" s="1234"/>
      <c r="J122" s="617"/>
      <c r="K122" s="617"/>
      <c r="L122" s="618"/>
      <c r="M122" s="580" t="s">
        <v>555</v>
      </c>
    </row>
    <row r="123" spans="1:13" s="10" customFormat="1" ht="63">
      <c r="A123" s="102"/>
      <c r="B123" s="580"/>
      <c r="C123" s="580"/>
      <c r="D123" s="580" t="s">
        <v>586</v>
      </c>
      <c r="E123" s="580" t="s">
        <v>4145</v>
      </c>
      <c r="F123" s="581"/>
      <c r="G123" s="581"/>
      <c r="H123" s="580"/>
      <c r="I123" s="577"/>
      <c r="J123" s="580"/>
      <c r="K123" s="580"/>
      <c r="L123" s="582"/>
      <c r="M123" s="580"/>
    </row>
    <row r="124" spans="1:13" s="10" customFormat="1" ht="63">
      <c r="A124" s="102"/>
      <c r="B124" s="580"/>
      <c r="C124" s="580"/>
      <c r="D124" s="580" t="s">
        <v>775</v>
      </c>
      <c r="E124" s="449" t="s">
        <v>2631</v>
      </c>
      <c r="F124" s="449"/>
      <c r="G124" s="449"/>
      <c r="H124" s="580"/>
      <c r="I124" s="577"/>
      <c r="J124" s="580"/>
      <c r="K124" s="580"/>
      <c r="L124" s="580"/>
      <c r="M124" s="580"/>
    </row>
    <row r="125" spans="1:13" s="10" customFormat="1" ht="42">
      <c r="A125" s="102"/>
      <c r="B125" s="580"/>
      <c r="C125" s="580"/>
      <c r="D125" s="580" t="s">
        <v>776</v>
      </c>
      <c r="E125" s="449" t="s">
        <v>2632</v>
      </c>
      <c r="F125" s="581"/>
      <c r="G125" s="581"/>
      <c r="H125" s="580"/>
      <c r="I125" s="577"/>
      <c r="J125" s="580"/>
      <c r="K125" s="580"/>
      <c r="L125" s="580"/>
      <c r="M125" s="580"/>
    </row>
    <row r="126" spans="1:13" s="10" customFormat="1" ht="63">
      <c r="A126" s="102"/>
      <c r="B126" s="580"/>
      <c r="C126" s="580"/>
      <c r="D126" s="449" t="s">
        <v>777</v>
      </c>
      <c r="E126" s="449" t="s">
        <v>4146</v>
      </c>
      <c r="F126" s="581"/>
      <c r="G126" s="581"/>
      <c r="H126" s="580"/>
      <c r="I126" s="577"/>
      <c r="J126" s="580"/>
      <c r="K126" s="449"/>
      <c r="L126" s="580"/>
      <c r="M126" s="580"/>
    </row>
    <row r="127" spans="1:13" s="10" customFormat="1">
      <c r="A127" s="102"/>
      <c r="B127" s="580"/>
      <c r="C127" s="580"/>
      <c r="D127" s="580"/>
      <c r="E127" s="451" t="s">
        <v>587</v>
      </c>
      <c r="F127" s="581" t="s">
        <v>588</v>
      </c>
      <c r="G127" s="581"/>
      <c r="H127" s="449"/>
      <c r="I127" s="577"/>
      <c r="J127" s="580"/>
      <c r="K127" s="580"/>
      <c r="L127" s="580"/>
      <c r="M127" s="580"/>
    </row>
    <row r="128" spans="1:13" s="10" customFormat="1" ht="84">
      <c r="A128" s="102"/>
      <c r="B128" s="580"/>
      <c r="C128" s="580"/>
      <c r="D128" s="580"/>
      <c r="E128" s="583" t="s">
        <v>589</v>
      </c>
      <c r="F128" s="581"/>
      <c r="G128" s="581"/>
      <c r="H128" s="449"/>
      <c r="I128" s="577"/>
      <c r="J128" s="580"/>
      <c r="K128" s="580"/>
      <c r="L128" s="580"/>
      <c r="M128" s="580"/>
    </row>
    <row r="129" spans="1:13" s="10" customFormat="1" ht="63">
      <c r="A129" s="102"/>
      <c r="B129" s="580"/>
      <c r="C129" s="580"/>
      <c r="D129" s="580"/>
      <c r="E129" s="583" t="s">
        <v>4147</v>
      </c>
      <c r="F129" s="581"/>
      <c r="G129" s="581"/>
      <c r="H129" s="449"/>
      <c r="I129" s="577"/>
      <c r="J129" s="580"/>
      <c r="K129" s="580"/>
      <c r="L129" s="580"/>
      <c r="M129" s="580"/>
    </row>
    <row r="130" spans="1:13" s="10" customFormat="1" ht="42">
      <c r="A130" s="102"/>
      <c r="B130" s="580"/>
      <c r="C130" s="580"/>
      <c r="D130" s="580"/>
      <c r="E130" s="583" t="s">
        <v>778</v>
      </c>
      <c r="F130" s="581"/>
      <c r="G130" s="581"/>
      <c r="H130" s="449"/>
      <c r="I130" s="577"/>
      <c r="J130" s="580"/>
      <c r="K130" s="580"/>
      <c r="L130" s="580"/>
      <c r="M130" s="580"/>
    </row>
    <row r="131" spans="1:13" s="10" customFormat="1" ht="42">
      <c r="A131" s="102"/>
      <c r="B131" s="580"/>
      <c r="C131" s="580"/>
      <c r="D131" s="580"/>
      <c r="E131" s="451" t="s">
        <v>591</v>
      </c>
      <c r="F131" s="581" t="s">
        <v>592</v>
      </c>
      <c r="G131" s="581"/>
      <c r="H131" s="449"/>
      <c r="I131" s="577"/>
      <c r="J131" s="580"/>
      <c r="K131" s="580"/>
      <c r="L131" s="580"/>
      <c r="M131" s="580"/>
    </row>
    <row r="132" spans="1:13" s="10" customFormat="1" ht="63">
      <c r="A132" s="102"/>
      <c r="B132" s="580"/>
      <c r="C132" s="580"/>
      <c r="D132" s="580"/>
      <c r="E132" s="583" t="s">
        <v>779</v>
      </c>
      <c r="F132" s="449"/>
      <c r="G132" s="581"/>
      <c r="H132" s="449"/>
      <c r="I132" s="577"/>
      <c r="J132" s="580"/>
      <c r="K132" s="580"/>
      <c r="L132" s="580"/>
      <c r="M132" s="580"/>
    </row>
    <row r="133" spans="1:13" s="10" customFormat="1" ht="42">
      <c r="A133" s="102"/>
      <c r="B133" s="580"/>
      <c r="C133" s="580"/>
      <c r="D133" s="580"/>
      <c r="E133" s="583" t="s">
        <v>780</v>
      </c>
      <c r="F133" s="449"/>
      <c r="G133" s="581"/>
      <c r="H133" s="449"/>
      <c r="I133" s="577"/>
      <c r="J133" s="580"/>
      <c r="K133" s="580"/>
      <c r="L133" s="580"/>
      <c r="M133" s="580"/>
    </row>
    <row r="134" spans="1:13" s="10" customFormat="1" ht="63">
      <c r="A134" s="102"/>
      <c r="B134" s="580"/>
      <c r="C134" s="580"/>
      <c r="D134" s="580"/>
      <c r="E134" s="583" t="s">
        <v>781</v>
      </c>
      <c r="F134" s="581"/>
      <c r="G134" s="581"/>
      <c r="H134" s="449"/>
      <c r="I134" s="577"/>
      <c r="J134" s="580"/>
      <c r="K134" s="580"/>
      <c r="L134" s="580"/>
      <c r="M134" s="580"/>
    </row>
    <row r="135" spans="1:13" s="10" customFormat="1" ht="84">
      <c r="A135" s="102"/>
      <c r="B135" s="580"/>
      <c r="C135" s="580" t="s">
        <v>782</v>
      </c>
      <c r="D135" s="580" t="s">
        <v>783</v>
      </c>
      <c r="E135" s="451" t="s">
        <v>585</v>
      </c>
      <c r="F135" s="581"/>
      <c r="G135" s="581"/>
      <c r="H135" s="580"/>
      <c r="I135" s="577"/>
      <c r="J135" s="580"/>
      <c r="K135" s="580"/>
      <c r="L135" s="580"/>
      <c r="M135" s="580"/>
    </row>
    <row r="136" spans="1:13" s="10" customFormat="1" ht="105">
      <c r="A136" s="102"/>
      <c r="B136" s="580"/>
      <c r="C136" s="449"/>
      <c r="D136" s="580" t="s">
        <v>784</v>
      </c>
      <c r="E136" s="580" t="s">
        <v>785</v>
      </c>
      <c r="F136" s="581"/>
      <c r="G136" s="581"/>
      <c r="H136" s="580"/>
      <c r="I136" s="577"/>
      <c r="J136" s="580"/>
      <c r="K136" s="580"/>
      <c r="L136" s="580"/>
      <c r="M136" s="580" t="s">
        <v>555</v>
      </c>
    </row>
    <row r="137" spans="1:13" s="10" customFormat="1" ht="42">
      <c r="A137" s="102"/>
      <c r="B137" s="580"/>
      <c r="C137" s="449"/>
      <c r="D137" s="449"/>
      <c r="E137" s="580" t="s">
        <v>786</v>
      </c>
      <c r="F137" s="581"/>
      <c r="G137" s="581"/>
      <c r="H137" s="580"/>
      <c r="I137" s="577"/>
      <c r="J137" s="580"/>
      <c r="K137" s="580"/>
      <c r="L137" s="580"/>
      <c r="M137" s="580"/>
    </row>
    <row r="138" spans="1:13" s="10" customFormat="1" ht="42">
      <c r="A138" s="102"/>
      <c r="B138" s="580"/>
      <c r="C138" s="580"/>
      <c r="D138" s="580"/>
      <c r="E138" s="580" t="s">
        <v>787</v>
      </c>
      <c r="F138" s="581"/>
      <c r="G138" s="581"/>
      <c r="H138" s="580"/>
      <c r="I138" s="577"/>
      <c r="J138" s="580"/>
      <c r="K138" s="580"/>
      <c r="L138" s="580"/>
      <c r="M138" s="580"/>
    </row>
    <row r="139" spans="1:13" s="10" customFormat="1">
      <c r="A139" s="102"/>
      <c r="B139" s="580"/>
      <c r="C139" s="580"/>
      <c r="D139" s="580"/>
      <c r="E139" s="451" t="s">
        <v>587</v>
      </c>
      <c r="F139" s="581" t="s">
        <v>588</v>
      </c>
      <c r="G139" s="581"/>
      <c r="H139" s="580"/>
      <c r="I139" s="577"/>
      <c r="J139" s="580"/>
      <c r="K139" s="580"/>
      <c r="L139" s="580"/>
      <c r="M139" s="580"/>
    </row>
    <row r="140" spans="1:13" s="10" customFormat="1" ht="63">
      <c r="A140" s="102"/>
      <c r="B140" s="580"/>
      <c r="C140" s="580"/>
      <c r="D140" s="580"/>
      <c r="E140" s="583" t="s">
        <v>788</v>
      </c>
      <c r="F140" s="581"/>
      <c r="G140" s="581"/>
      <c r="H140" s="580"/>
      <c r="I140" s="577"/>
      <c r="J140" s="580"/>
      <c r="K140" s="580"/>
      <c r="L140" s="580"/>
      <c r="M140" s="580"/>
    </row>
    <row r="141" spans="1:13" s="10" customFormat="1" ht="63">
      <c r="A141" s="102"/>
      <c r="B141" s="580"/>
      <c r="C141" s="580"/>
      <c r="D141" s="580"/>
      <c r="E141" s="583" t="s">
        <v>590</v>
      </c>
      <c r="F141" s="581"/>
      <c r="G141" s="581"/>
      <c r="H141" s="580"/>
      <c r="I141" s="577"/>
      <c r="J141" s="580"/>
      <c r="K141" s="580"/>
      <c r="L141" s="580"/>
      <c r="M141" s="580"/>
    </row>
    <row r="142" spans="1:13" s="10" customFormat="1" ht="42">
      <c r="A142" s="102"/>
      <c r="B142" s="580"/>
      <c r="C142" s="580"/>
      <c r="D142" s="580"/>
      <c r="E142" s="451" t="s">
        <v>591</v>
      </c>
      <c r="F142" s="581" t="s">
        <v>592</v>
      </c>
      <c r="G142" s="581"/>
      <c r="H142" s="580"/>
      <c r="I142" s="577"/>
      <c r="J142" s="580"/>
      <c r="K142" s="580"/>
      <c r="L142" s="580"/>
      <c r="M142" s="580"/>
    </row>
    <row r="143" spans="1:13" s="10" customFormat="1" ht="63">
      <c r="A143" s="102"/>
      <c r="B143" s="580"/>
      <c r="C143" s="580"/>
      <c r="D143" s="580"/>
      <c r="E143" s="583" t="s">
        <v>789</v>
      </c>
      <c r="F143" s="449"/>
      <c r="G143" s="581"/>
      <c r="H143" s="580"/>
      <c r="I143" s="577"/>
      <c r="J143" s="580"/>
      <c r="K143" s="580"/>
      <c r="L143" s="580"/>
      <c r="M143" s="580"/>
    </row>
    <row r="144" spans="1:13" s="10" customFormat="1" ht="42">
      <c r="A144" s="102"/>
      <c r="B144" s="580"/>
      <c r="C144" s="580"/>
      <c r="D144" s="580"/>
      <c r="E144" s="583" t="s">
        <v>790</v>
      </c>
      <c r="F144" s="449"/>
      <c r="G144" s="581"/>
      <c r="H144" s="580"/>
      <c r="I144" s="577"/>
      <c r="J144" s="580"/>
      <c r="K144" s="580"/>
      <c r="L144" s="580"/>
      <c r="M144" s="580"/>
    </row>
    <row r="145" spans="1:13" s="10" customFormat="1" ht="63">
      <c r="A145" s="102"/>
      <c r="B145" s="580"/>
      <c r="C145" s="580"/>
      <c r="D145" s="449"/>
      <c r="E145" s="583" t="s">
        <v>781</v>
      </c>
      <c r="F145" s="581"/>
      <c r="G145" s="581"/>
      <c r="H145" s="580"/>
      <c r="I145" s="577"/>
      <c r="J145" s="580"/>
      <c r="K145" s="580"/>
      <c r="L145" s="580"/>
      <c r="M145" s="580"/>
    </row>
    <row r="146" spans="1:13" s="10" customFormat="1" ht="45.75" customHeight="1">
      <c r="A146" s="25"/>
      <c r="B146" s="449"/>
      <c r="C146" s="449" t="s">
        <v>2633</v>
      </c>
      <c r="D146" s="449" t="s">
        <v>791</v>
      </c>
      <c r="E146" s="451" t="s">
        <v>585</v>
      </c>
      <c r="F146" s="449"/>
      <c r="G146" s="449"/>
      <c r="H146" s="449"/>
      <c r="I146" s="577"/>
      <c r="J146" s="449"/>
      <c r="K146" s="449"/>
      <c r="L146" s="580"/>
      <c r="M146" s="449" t="s">
        <v>555</v>
      </c>
    </row>
    <row r="147" spans="1:13" s="10" customFormat="1" ht="42">
      <c r="A147" s="25"/>
      <c r="B147" s="449"/>
      <c r="C147" s="449"/>
      <c r="D147" s="449"/>
      <c r="E147" s="449" t="s">
        <v>3544</v>
      </c>
      <c r="F147" s="449"/>
      <c r="G147" s="449"/>
      <c r="H147" s="449"/>
      <c r="I147" s="577"/>
      <c r="J147" s="449"/>
      <c r="K147" s="449"/>
      <c r="L147" s="580"/>
      <c r="M147" s="449"/>
    </row>
    <row r="148" spans="1:13" s="10" customFormat="1" ht="84">
      <c r="A148" s="25"/>
      <c r="B148" s="449"/>
      <c r="C148" s="449"/>
      <c r="D148" s="449"/>
      <c r="E148" s="449" t="s">
        <v>3545</v>
      </c>
      <c r="F148" s="449"/>
      <c r="G148" s="449"/>
      <c r="H148" s="449"/>
      <c r="I148" s="577"/>
      <c r="J148" s="449"/>
      <c r="K148" s="449"/>
      <c r="L148" s="449"/>
      <c r="M148" s="449"/>
    </row>
    <row r="149" spans="1:13" s="10" customFormat="1" ht="44.25" customHeight="1">
      <c r="A149" s="25"/>
      <c r="B149" s="449"/>
      <c r="C149" s="449"/>
      <c r="D149" s="449"/>
      <c r="E149" s="449" t="s">
        <v>3546</v>
      </c>
      <c r="F149" s="449"/>
      <c r="G149" s="449"/>
      <c r="H149" s="449"/>
      <c r="I149" s="577"/>
      <c r="J149" s="449"/>
      <c r="K149" s="449"/>
      <c r="L149" s="449"/>
      <c r="M149" s="449"/>
    </row>
    <row r="150" spans="1:13" s="10" customFormat="1" ht="63">
      <c r="A150" s="25"/>
      <c r="B150" s="449"/>
      <c r="C150" s="449"/>
      <c r="D150" s="449"/>
      <c r="E150" s="449" t="s">
        <v>3547</v>
      </c>
      <c r="F150" s="449"/>
      <c r="G150" s="449"/>
      <c r="H150" s="449"/>
      <c r="I150" s="577"/>
      <c r="J150" s="449"/>
      <c r="K150" s="449"/>
      <c r="L150" s="481"/>
      <c r="M150" s="449"/>
    </row>
    <row r="151" spans="1:13" s="10" customFormat="1">
      <c r="A151" s="25"/>
      <c r="B151" s="449"/>
      <c r="C151" s="449"/>
      <c r="D151" s="449"/>
      <c r="E151" s="451" t="s">
        <v>587</v>
      </c>
      <c r="F151" s="449"/>
      <c r="G151" s="449"/>
      <c r="H151" s="449"/>
      <c r="I151" s="577"/>
      <c r="J151" s="449"/>
      <c r="K151" s="449"/>
      <c r="L151" s="449"/>
      <c r="M151" s="449"/>
    </row>
    <row r="152" spans="1:13" s="10" customFormat="1" ht="42">
      <c r="A152" s="25"/>
      <c r="B152" s="449"/>
      <c r="C152" s="449"/>
      <c r="D152" s="449"/>
      <c r="E152" s="449" t="s">
        <v>792</v>
      </c>
      <c r="F152" s="449" t="s">
        <v>104</v>
      </c>
      <c r="G152" s="449"/>
      <c r="H152" s="449"/>
      <c r="I152" s="577"/>
      <c r="J152" s="449"/>
      <c r="K152" s="449"/>
      <c r="L152" s="449"/>
      <c r="M152" s="449"/>
    </row>
    <row r="153" spans="1:13" s="10" customFormat="1" ht="42">
      <c r="A153" s="25"/>
      <c r="B153" s="449"/>
      <c r="C153" s="449"/>
      <c r="D153" s="449"/>
      <c r="E153" s="449" t="s">
        <v>793</v>
      </c>
      <c r="F153" s="449" t="s">
        <v>104</v>
      </c>
      <c r="G153" s="449"/>
      <c r="H153" s="449"/>
      <c r="I153" s="577"/>
      <c r="J153" s="449"/>
      <c r="K153" s="449"/>
      <c r="L153" s="449"/>
      <c r="M153" s="449"/>
    </row>
    <row r="154" spans="1:13" s="10" customFormat="1" ht="105">
      <c r="A154" s="25"/>
      <c r="B154" s="449"/>
      <c r="C154" s="449"/>
      <c r="D154" s="449"/>
      <c r="E154" s="449" t="s">
        <v>794</v>
      </c>
      <c r="F154" s="449" t="s">
        <v>104</v>
      </c>
      <c r="G154" s="449"/>
      <c r="H154" s="449"/>
      <c r="I154" s="577"/>
      <c r="J154" s="449"/>
      <c r="K154" s="449"/>
      <c r="L154" s="449"/>
      <c r="M154" s="449"/>
    </row>
    <row r="155" spans="1:13" s="10" customFormat="1" ht="42">
      <c r="A155" s="25"/>
      <c r="B155" s="449"/>
      <c r="C155" s="449"/>
      <c r="D155" s="449"/>
      <c r="E155" s="449" t="s">
        <v>795</v>
      </c>
      <c r="F155" s="449" t="s">
        <v>104</v>
      </c>
      <c r="G155" s="449"/>
      <c r="H155" s="449"/>
      <c r="I155" s="577"/>
      <c r="J155" s="449"/>
      <c r="K155" s="449" t="s">
        <v>796</v>
      </c>
      <c r="L155" s="449"/>
      <c r="M155" s="449"/>
    </row>
    <row r="156" spans="1:13" s="10" customFormat="1" ht="48" customHeight="1">
      <c r="A156" s="25"/>
      <c r="B156" s="449"/>
      <c r="C156" s="449"/>
      <c r="D156" s="449"/>
      <c r="E156" s="449" t="s">
        <v>2634</v>
      </c>
      <c r="F156" s="449" t="s">
        <v>588</v>
      </c>
      <c r="G156" s="449"/>
      <c r="H156" s="449"/>
      <c r="I156" s="577"/>
      <c r="J156" s="449"/>
      <c r="K156" s="449"/>
      <c r="L156" s="449"/>
      <c r="M156" s="449"/>
    </row>
    <row r="157" spans="1:13" s="10" customFormat="1" ht="42">
      <c r="A157" s="25"/>
      <c r="B157" s="449"/>
      <c r="C157" s="449"/>
      <c r="D157" s="449"/>
      <c r="E157" s="451" t="s">
        <v>591</v>
      </c>
      <c r="F157" s="449"/>
      <c r="G157" s="449"/>
      <c r="H157" s="449"/>
      <c r="I157" s="577"/>
      <c r="J157" s="449"/>
      <c r="K157" s="449"/>
      <c r="L157" s="449"/>
      <c r="M157" s="449"/>
    </row>
    <row r="158" spans="1:13" s="10" customFormat="1" ht="42">
      <c r="A158" s="25"/>
      <c r="B158" s="449"/>
      <c r="C158" s="449"/>
      <c r="D158" s="449"/>
      <c r="E158" s="449" t="s">
        <v>4148</v>
      </c>
      <c r="F158" s="449" t="s">
        <v>304</v>
      </c>
      <c r="G158" s="449"/>
      <c r="H158" s="449"/>
      <c r="I158" s="577"/>
      <c r="J158" s="449"/>
      <c r="K158" s="449"/>
      <c r="L158" s="449"/>
      <c r="M158" s="449"/>
    </row>
    <row r="159" spans="1:13" s="10" customFormat="1" ht="42">
      <c r="A159" s="25"/>
      <c r="B159" s="449"/>
      <c r="C159" s="449"/>
      <c r="D159" s="449"/>
      <c r="E159" s="449" t="s">
        <v>797</v>
      </c>
      <c r="F159" s="449" t="s">
        <v>304</v>
      </c>
      <c r="G159" s="449"/>
      <c r="H159" s="449"/>
      <c r="I159" s="577"/>
      <c r="J159" s="449"/>
      <c r="K159" s="449"/>
      <c r="L159" s="449"/>
      <c r="M159" s="449"/>
    </row>
    <row r="160" spans="1:13" s="10" customFormat="1" ht="63">
      <c r="A160" s="25"/>
      <c r="B160" s="449"/>
      <c r="C160" s="449" t="s">
        <v>798</v>
      </c>
      <c r="D160" s="449" t="s">
        <v>799</v>
      </c>
      <c r="E160" s="451" t="s">
        <v>585</v>
      </c>
      <c r="F160" s="449"/>
      <c r="G160" s="449"/>
      <c r="H160" s="449"/>
      <c r="I160" s="577"/>
      <c r="J160" s="449"/>
      <c r="K160" s="449"/>
      <c r="L160" s="449"/>
      <c r="M160" s="449" t="s">
        <v>555</v>
      </c>
    </row>
    <row r="161" spans="1:13" s="10" customFormat="1" ht="42">
      <c r="A161" s="25"/>
      <c r="B161" s="449"/>
      <c r="C161" s="449"/>
      <c r="D161" s="449"/>
      <c r="E161" s="449" t="s">
        <v>800</v>
      </c>
      <c r="F161" s="449"/>
      <c r="G161" s="449"/>
      <c r="H161" s="449"/>
      <c r="I161" s="577"/>
      <c r="J161" s="449"/>
      <c r="K161" s="449"/>
      <c r="L161" s="449"/>
      <c r="M161" s="449"/>
    </row>
    <row r="162" spans="1:13" s="10" customFormat="1">
      <c r="A162" s="25"/>
      <c r="B162" s="449"/>
      <c r="C162" s="449"/>
      <c r="D162" s="449"/>
      <c r="E162" s="449" t="s">
        <v>801</v>
      </c>
      <c r="F162" s="449"/>
      <c r="G162" s="449"/>
      <c r="H162" s="449"/>
      <c r="I162" s="577"/>
      <c r="J162" s="449"/>
      <c r="K162" s="449"/>
      <c r="L162" s="481"/>
      <c r="M162" s="449"/>
    </row>
    <row r="163" spans="1:13" s="10" customFormat="1" ht="63">
      <c r="A163" s="25"/>
      <c r="B163" s="449"/>
      <c r="C163" s="449"/>
      <c r="D163" s="449"/>
      <c r="E163" s="449" t="s">
        <v>802</v>
      </c>
      <c r="F163" s="449" t="s">
        <v>803</v>
      </c>
      <c r="G163" s="449">
        <v>30</v>
      </c>
      <c r="H163" s="449" t="s">
        <v>4149</v>
      </c>
      <c r="I163" s="577">
        <v>5400</v>
      </c>
      <c r="J163" s="449"/>
      <c r="K163" s="449"/>
      <c r="L163" s="481"/>
      <c r="M163" s="449"/>
    </row>
    <row r="164" spans="1:13" s="10" customFormat="1" ht="63">
      <c r="A164" s="25"/>
      <c r="B164" s="449"/>
      <c r="C164" s="449"/>
      <c r="D164" s="449"/>
      <c r="E164" s="449" t="s">
        <v>2635</v>
      </c>
      <c r="F164" s="449"/>
      <c r="G164" s="449"/>
      <c r="H164" s="449" t="s">
        <v>804</v>
      </c>
      <c r="I164" s="577">
        <v>3600</v>
      </c>
      <c r="J164" s="449"/>
      <c r="K164" s="449"/>
      <c r="L164" s="449"/>
      <c r="M164" s="449"/>
    </row>
    <row r="165" spans="1:13" s="10" customFormat="1">
      <c r="A165" s="25"/>
      <c r="B165" s="449"/>
      <c r="C165" s="449"/>
      <c r="D165" s="449"/>
      <c r="E165" s="451" t="s">
        <v>587</v>
      </c>
      <c r="F165" s="449"/>
      <c r="G165" s="449"/>
      <c r="H165" s="449"/>
      <c r="I165" s="577"/>
      <c r="J165" s="449"/>
      <c r="K165" s="449"/>
      <c r="L165" s="449"/>
      <c r="M165" s="449"/>
    </row>
    <row r="166" spans="1:13" s="10" customFormat="1" ht="42">
      <c r="A166" s="25"/>
      <c r="B166" s="449"/>
      <c r="C166" s="449"/>
      <c r="D166" s="449"/>
      <c r="E166" s="449" t="s">
        <v>800</v>
      </c>
      <c r="F166" s="449" t="s">
        <v>769</v>
      </c>
      <c r="G166" s="449"/>
      <c r="H166" s="449"/>
      <c r="I166" s="577"/>
      <c r="J166" s="449"/>
      <c r="K166" s="449"/>
      <c r="L166" s="449"/>
      <c r="M166" s="449"/>
    </row>
    <row r="167" spans="1:13" s="10" customFormat="1" ht="42">
      <c r="A167" s="25"/>
      <c r="B167" s="449"/>
      <c r="C167" s="449"/>
      <c r="D167" s="449"/>
      <c r="E167" s="449" t="s">
        <v>805</v>
      </c>
      <c r="F167" s="449" t="s">
        <v>769</v>
      </c>
      <c r="G167" s="449"/>
      <c r="H167" s="449"/>
      <c r="I167" s="577"/>
      <c r="J167" s="449"/>
      <c r="K167" s="449"/>
      <c r="L167" s="449"/>
      <c r="M167" s="449"/>
    </row>
    <row r="168" spans="1:13" s="10" customFormat="1">
      <c r="A168" s="25"/>
      <c r="B168" s="449"/>
      <c r="C168" s="449"/>
      <c r="D168" s="449"/>
      <c r="E168" s="449" t="s">
        <v>806</v>
      </c>
      <c r="F168" s="449" t="s">
        <v>769</v>
      </c>
      <c r="G168" s="449"/>
      <c r="H168" s="449"/>
      <c r="I168" s="577"/>
      <c r="J168" s="449"/>
      <c r="K168" s="449"/>
      <c r="L168" s="449"/>
      <c r="M168" s="449"/>
    </row>
    <row r="169" spans="1:13" s="10" customFormat="1" ht="26.25" customHeight="1">
      <c r="A169" s="25"/>
      <c r="B169" s="449"/>
      <c r="C169" s="449"/>
      <c r="D169" s="449"/>
      <c r="E169" s="449" t="s">
        <v>807</v>
      </c>
      <c r="F169" s="449" t="s">
        <v>769</v>
      </c>
      <c r="G169" s="449"/>
      <c r="H169" s="449"/>
      <c r="I169" s="577"/>
      <c r="J169" s="449"/>
      <c r="K169" s="449"/>
      <c r="L169" s="449"/>
      <c r="M169" s="449"/>
    </row>
    <row r="170" spans="1:13" s="10" customFormat="1" ht="42">
      <c r="A170" s="25"/>
      <c r="B170" s="449"/>
      <c r="C170" s="449"/>
      <c r="D170" s="449"/>
      <c r="E170" s="451" t="s">
        <v>591</v>
      </c>
      <c r="F170" s="449"/>
      <c r="G170" s="449"/>
      <c r="H170" s="449"/>
      <c r="I170" s="577"/>
      <c r="J170" s="449"/>
      <c r="K170" s="449"/>
      <c r="L170" s="449"/>
      <c r="M170" s="449"/>
    </row>
    <row r="171" spans="1:13" s="10" customFormat="1" ht="63">
      <c r="A171" s="25"/>
      <c r="B171" s="449"/>
      <c r="C171" s="449"/>
      <c r="D171" s="449"/>
      <c r="E171" s="449" t="s">
        <v>808</v>
      </c>
      <c r="F171" s="449" t="s">
        <v>592</v>
      </c>
      <c r="G171" s="449"/>
      <c r="H171" s="449"/>
      <c r="I171" s="577"/>
      <c r="J171" s="449"/>
      <c r="K171" s="449"/>
      <c r="L171" s="449"/>
      <c r="M171" s="449"/>
    </row>
    <row r="172" spans="1:13" s="10" customFormat="1" ht="42">
      <c r="A172" s="25"/>
      <c r="B172" s="449"/>
      <c r="C172" s="449"/>
      <c r="D172" s="449"/>
      <c r="E172" s="449" t="s">
        <v>809</v>
      </c>
      <c r="F172" s="449"/>
      <c r="G172" s="449"/>
      <c r="H172" s="449"/>
      <c r="I172" s="577"/>
      <c r="J172" s="449"/>
      <c r="K172" s="449"/>
      <c r="L172" s="449"/>
      <c r="M172" s="449"/>
    </row>
    <row r="173" spans="1:13" s="10" customFormat="1" ht="63">
      <c r="A173" s="25"/>
      <c r="B173" s="449"/>
      <c r="C173" s="449"/>
      <c r="D173" s="449"/>
      <c r="E173" s="449" t="s">
        <v>810</v>
      </c>
      <c r="F173" s="449"/>
      <c r="G173" s="449"/>
      <c r="H173" s="449"/>
      <c r="I173" s="577"/>
      <c r="J173" s="449"/>
      <c r="K173" s="449"/>
      <c r="L173" s="449"/>
      <c r="M173" s="449"/>
    </row>
    <row r="174" spans="1:13" s="10" customFormat="1" ht="84">
      <c r="A174" s="25"/>
      <c r="B174" s="449"/>
      <c r="C174" s="449" t="s">
        <v>811</v>
      </c>
      <c r="D174" s="449" t="s">
        <v>2636</v>
      </c>
      <c r="E174" s="451" t="s">
        <v>585</v>
      </c>
      <c r="F174" s="449"/>
      <c r="G174" s="449"/>
      <c r="H174" s="449"/>
      <c r="I174" s="577"/>
      <c r="J174" s="449"/>
      <c r="K174" s="449"/>
      <c r="L174" s="449"/>
      <c r="M174" s="449" t="s">
        <v>555</v>
      </c>
    </row>
    <row r="175" spans="1:13" s="10" customFormat="1" ht="63">
      <c r="A175" s="25"/>
      <c r="B175" s="449"/>
      <c r="C175" s="449"/>
      <c r="D175" s="449"/>
      <c r="E175" s="449" t="s">
        <v>4150</v>
      </c>
      <c r="F175" s="449"/>
      <c r="G175" s="449"/>
      <c r="H175" s="449"/>
      <c r="I175" s="577"/>
      <c r="J175" s="449"/>
      <c r="K175" s="449"/>
      <c r="L175" s="449"/>
      <c r="M175" s="449"/>
    </row>
    <row r="176" spans="1:13" s="10" customFormat="1" ht="42">
      <c r="A176" s="25"/>
      <c r="B176" s="449"/>
      <c r="C176" s="449"/>
      <c r="D176" s="449"/>
      <c r="E176" s="449" t="s">
        <v>2637</v>
      </c>
      <c r="F176" s="449"/>
      <c r="G176" s="449"/>
      <c r="H176" s="449"/>
      <c r="I176" s="577"/>
      <c r="J176" s="449"/>
      <c r="K176" s="449"/>
      <c r="L176" s="449"/>
      <c r="M176" s="449"/>
    </row>
    <row r="177" spans="1:13" s="10" customFormat="1">
      <c r="A177" s="25"/>
      <c r="B177" s="449"/>
      <c r="C177" s="449"/>
      <c r="D177" s="449"/>
      <c r="E177" s="451" t="s">
        <v>587</v>
      </c>
      <c r="F177" s="449"/>
      <c r="G177" s="449"/>
      <c r="H177" s="449"/>
      <c r="I177" s="577"/>
      <c r="J177" s="449"/>
      <c r="K177" s="449"/>
      <c r="L177" s="449"/>
      <c r="M177" s="449"/>
    </row>
    <row r="178" spans="1:13" s="10" customFormat="1" ht="63">
      <c r="A178" s="25"/>
      <c r="B178" s="449"/>
      <c r="C178" s="449"/>
      <c r="D178" s="449"/>
      <c r="E178" s="449" t="s">
        <v>4151</v>
      </c>
      <c r="F178" s="449" t="s">
        <v>104</v>
      </c>
      <c r="G178" s="449"/>
      <c r="H178" s="449"/>
      <c r="I178" s="577"/>
      <c r="J178" s="449"/>
      <c r="K178" s="449"/>
      <c r="L178" s="449"/>
      <c r="M178" s="449"/>
    </row>
    <row r="179" spans="1:13" s="10" customFormat="1" ht="42">
      <c r="A179" s="25"/>
      <c r="B179" s="449"/>
      <c r="C179" s="449"/>
      <c r="D179" s="449"/>
      <c r="E179" s="449" t="s">
        <v>812</v>
      </c>
      <c r="F179" s="449"/>
      <c r="G179" s="449"/>
      <c r="H179" s="449"/>
      <c r="I179" s="577"/>
      <c r="J179" s="449"/>
      <c r="K179" s="449"/>
      <c r="L179" s="449"/>
      <c r="M179" s="449"/>
    </row>
    <row r="180" spans="1:13" s="10" customFormat="1" ht="84">
      <c r="A180" s="25"/>
      <c r="B180" s="449"/>
      <c r="C180" s="449"/>
      <c r="D180" s="449" t="s">
        <v>813</v>
      </c>
      <c r="E180" s="451" t="s">
        <v>585</v>
      </c>
      <c r="F180" s="449"/>
      <c r="G180" s="449"/>
      <c r="H180" s="449"/>
      <c r="I180" s="577"/>
      <c r="J180" s="449"/>
      <c r="K180" s="449"/>
      <c r="L180" s="449"/>
      <c r="M180" s="449" t="s">
        <v>555</v>
      </c>
    </row>
    <row r="181" spans="1:13" s="10" customFormat="1" ht="42">
      <c r="A181" s="25"/>
      <c r="B181" s="449"/>
      <c r="C181" s="449"/>
      <c r="D181" s="449"/>
      <c r="E181" s="449" t="s">
        <v>814</v>
      </c>
      <c r="F181" s="449" t="s">
        <v>815</v>
      </c>
      <c r="G181" s="449"/>
      <c r="H181" s="449" t="s">
        <v>4152</v>
      </c>
      <c r="I181" s="577">
        <v>21000</v>
      </c>
      <c r="J181" s="449"/>
      <c r="K181" s="584"/>
      <c r="L181" s="449"/>
      <c r="M181" s="449"/>
    </row>
    <row r="182" spans="1:13" s="10" customFormat="1" ht="63">
      <c r="A182" s="25"/>
      <c r="B182" s="449"/>
      <c r="C182" s="449"/>
      <c r="D182" s="449"/>
      <c r="E182" s="449" t="s">
        <v>2638</v>
      </c>
      <c r="F182" s="449"/>
      <c r="G182" s="449"/>
      <c r="H182" s="449"/>
      <c r="I182" s="577"/>
      <c r="J182" s="449"/>
      <c r="K182" s="449"/>
      <c r="L182" s="449"/>
      <c r="M182" s="449"/>
    </row>
    <row r="183" spans="1:13" s="10" customFormat="1">
      <c r="A183" s="25"/>
      <c r="B183" s="449"/>
      <c r="C183" s="449"/>
      <c r="D183" s="449"/>
      <c r="E183" s="449" t="s">
        <v>639</v>
      </c>
      <c r="F183" s="449"/>
      <c r="G183" s="449"/>
      <c r="H183" s="449"/>
      <c r="I183" s="577"/>
      <c r="J183" s="449"/>
      <c r="K183" s="449"/>
      <c r="L183" s="449"/>
      <c r="M183" s="449"/>
    </row>
    <row r="184" spans="1:13" s="10" customFormat="1">
      <c r="A184" s="25"/>
      <c r="B184" s="449"/>
      <c r="C184" s="449"/>
      <c r="D184" s="449"/>
      <c r="E184" s="451" t="s">
        <v>587</v>
      </c>
      <c r="F184" s="449"/>
      <c r="G184" s="449"/>
      <c r="H184" s="449"/>
      <c r="I184" s="577"/>
      <c r="J184" s="449"/>
      <c r="K184" s="449"/>
      <c r="L184" s="449"/>
      <c r="M184" s="449"/>
    </row>
    <row r="185" spans="1:13" s="10" customFormat="1" ht="84">
      <c r="A185" s="25"/>
      <c r="B185" s="449"/>
      <c r="C185" s="449"/>
      <c r="D185" s="449"/>
      <c r="E185" s="449" t="s">
        <v>4153</v>
      </c>
      <c r="F185" s="449" t="s">
        <v>769</v>
      </c>
      <c r="G185" s="449"/>
      <c r="H185" s="449"/>
      <c r="I185" s="577"/>
      <c r="J185" s="449"/>
      <c r="K185" s="449"/>
      <c r="L185" s="449"/>
      <c r="M185" s="449"/>
    </row>
    <row r="186" spans="1:13" s="10" customFormat="1" ht="63">
      <c r="A186" s="25"/>
      <c r="B186" s="449"/>
      <c r="C186" s="449"/>
      <c r="D186" s="449"/>
      <c r="E186" s="449" t="s">
        <v>4154</v>
      </c>
      <c r="F186" s="449"/>
      <c r="G186" s="449"/>
      <c r="H186" s="449"/>
      <c r="I186" s="577"/>
      <c r="J186" s="449"/>
      <c r="K186" s="449"/>
      <c r="L186" s="449"/>
      <c r="M186" s="449"/>
    </row>
    <row r="187" spans="1:13" s="10" customFormat="1" ht="26.25" customHeight="1">
      <c r="A187" s="25"/>
      <c r="B187" s="449"/>
      <c r="C187" s="449"/>
      <c r="D187" s="449"/>
      <c r="E187" s="449" t="s">
        <v>816</v>
      </c>
      <c r="F187" s="449"/>
      <c r="G187" s="449"/>
      <c r="H187" s="449"/>
      <c r="I187" s="577"/>
      <c r="J187" s="449"/>
      <c r="K187" s="449"/>
      <c r="L187" s="449"/>
      <c r="M187" s="449"/>
    </row>
    <row r="188" spans="1:13" s="10" customFormat="1" ht="42">
      <c r="A188" s="25"/>
      <c r="B188" s="449"/>
      <c r="C188" s="449"/>
      <c r="D188" s="449"/>
      <c r="E188" s="451" t="s">
        <v>591</v>
      </c>
      <c r="F188" s="449"/>
      <c r="G188" s="449"/>
      <c r="H188" s="449"/>
      <c r="I188" s="577"/>
      <c r="J188" s="449"/>
      <c r="K188" s="449"/>
      <c r="L188" s="449"/>
      <c r="M188" s="449"/>
    </row>
    <row r="189" spans="1:13" s="10" customFormat="1" ht="42">
      <c r="A189" s="25"/>
      <c r="B189" s="449"/>
      <c r="C189" s="449"/>
      <c r="D189" s="449"/>
      <c r="E189" s="449" t="s">
        <v>817</v>
      </c>
      <c r="F189" s="449" t="s">
        <v>592</v>
      </c>
      <c r="G189" s="449"/>
      <c r="H189" s="449"/>
      <c r="I189" s="577"/>
      <c r="J189" s="449"/>
      <c r="K189" s="449"/>
      <c r="L189" s="449"/>
      <c r="M189" s="449"/>
    </row>
    <row r="190" spans="1:13" s="10" customFormat="1" ht="47.25" customHeight="1">
      <c r="A190" s="25"/>
      <c r="B190" s="449"/>
      <c r="C190" s="449"/>
      <c r="D190" s="449"/>
      <c r="E190" s="449" t="s">
        <v>818</v>
      </c>
      <c r="F190" s="449"/>
      <c r="G190" s="449"/>
      <c r="H190" s="449"/>
      <c r="I190" s="577"/>
      <c r="J190" s="449"/>
      <c r="K190" s="449"/>
      <c r="L190" s="449"/>
      <c r="M190" s="449"/>
    </row>
    <row r="191" spans="1:13" s="10" customFormat="1" ht="42">
      <c r="A191" s="87"/>
      <c r="B191" s="501"/>
      <c r="C191" s="501"/>
      <c r="D191" s="501"/>
      <c r="E191" s="501" t="s">
        <v>819</v>
      </c>
      <c r="F191" s="501"/>
      <c r="G191" s="501"/>
      <c r="H191" s="501"/>
      <c r="I191" s="1230"/>
      <c r="J191" s="501"/>
      <c r="K191" s="501"/>
      <c r="L191" s="501"/>
      <c r="M191" s="501"/>
    </row>
    <row r="192" spans="1:13" s="72" customFormat="1" ht="108">
      <c r="A192" s="373" t="s">
        <v>4049</v>
      </c>
      <c r="B192" s="307" t="s">
        <v>2385</v>
      </c>
      <c r="C192" s="353" t="s">
        <v>2383</v>
      </c>
      <c r="D192" s="353"/>
      <c r="E192" s="353"/>
      <c r="F192" s="356"/>
      <c r="G192" s="356"/>
      <c r="H192" s="373" t="s">
        <v>20</v>
      </c>
      <c r="I192" s="1058"/>
      <c r="J192" s="629" t="s">
        <v>3422</v>
      </c>
      <c r="K192" s="628" t="s">
        <v>600</v>
      </c>
      <c r="L192" s="625">
        <v>300000</v>
      </c>
      <c r="M192" s="353" t="s">
        <v>2320</v>
      </c>
    </row>
    <row r="193" spans="1:13" s="1" customFormat="1" ht="63">
      <c r="A193" s="1135"/>
      <c r="B193" s="503"/>
      <c r="C193" s="398" t="s">
        <v>3770</v>
      </c>
      <c r="D193" s="398" t="s">
        <v>2117</v>
      </c>
      <c r="E193" s="631" t="s">
        <v>6</v>
      </c>
      <c r="F193" s="386" t="s">
        <v>516</v>
      </c>
      <c r="G193" s="386">
        <v>53</v>
      </c>
      <c r="H193" s="519" t="s">
        <v>2118</v>
      </c>
      <c r="I193" s="1234"/>
      <c r="J193" s="405"/>
      <c r="K193" s="626"/>
      <c r="L193" s="627"/>
      <c r="M193" s="404" t="s">
        <v>2295</v>
      </c>
    </row>
    <row r="194" spans="1:13" s="78" customFormat="1" ht="42">
      <c r="A194" s="211"/>
      <c r="B194" s="585"/>
      <c r="C194" s="403"/>
      <c r="D194" s="449" t="s">
        <v>2120</v>
      </c>
      <c r="E194" s="409" t="s">
        <v>2121</v>
      </c>
      <c r="F194" s="409" t="s">
        <v>213</v>
      </c>
      <c r="G194" s="412" t="s">
        <v>230</v>
      </c>
      <c r="H194" s="450" t="s">
        <v>2122</v>
      </c>
      <c r="I194" s="954"/>
      <c r="J194" s="410"/>
      <c r="K194" s="586"/>
      <c r="L194" s="587"/>
      <c r="M194" s="409"/>
    </row>
    <row r="195" spans="1:13" s="78" customFormat="1" ht="42">
      <c r="A195" s="211"/>
      <c r="B195" s="585"/>
      <c r="C195" s="403"/>
      <c r="D195" s="403" t="s">
        <v>176</v>
      </c>
      <c r="E195" s="409" t="s">
        <v>2123</v>
      </c>
      <c r="F195" s="403"/>
      <c r="G195" s="403"/>
      <c r="H195" s="588" t="s">
        <v>2124</v>
      </c>
      <c r="I195" s="954"/>
      <c r="J195" s="403"/>
      <c r="K195" s="586"/>
      <c r="L195" s="587"/>
      <c r="M195" s="409"/>
    </row>
    <row r="196" spans="1:13" s="78" customFormat="1" ht="42">
      <c r="A196" s="212"/>
      <c r="B196" s="403"/>
      <c r="C196" s="403"/>
      <c r="D196" s="403" t="s">
        <v>2126</v>
      </c>
      <c r="E196" s="409" t="s">
        <v>2127</v>
      </c>
      <c r="F196" s="403"/>
      <c r="G196" s="403"/>
      <c r="H196" s="589" t="s">
        <v>2128</v>
      </c>
      <c r="I196" s="954"/>
      <c r="J196" s="403"/>
      <c r="K196" s="403"/>
      <c r="L196" s="403"/>
      <c r="M196" s="409"/>
    </row>
    <row r="197" spans="1:13" s="78" customFormat="1" ht="42">
      <c r="A197" s="155"/>
      <c r="B197" s="476"/>
      <c r="C197" s="403"/>
      <c r="D197" s="449" t="s">
        <v>2129</v>
      </c>
      <c r="E197" s="409" t="s">
        <v>2130</v>
      </c>
      <c r="F197" s="403"/>
      <c r="G197" s="403"/>
      <c r="H197" s="585"/>
      <c r="I197" s="955"/>
      <c r="J197" s="403"/>
      <c r="K197" s="403"/>
      <c r="L197" s="403"/>
      <c r="M197" s="403"/>
    </row>
    <row r="198" spans="1:13" s="78" customFormat="1" ht="27.75" customHeight="1">
      <c r="A198" s="155"/>
      <c r="B198" s="476"/>
      <c r="C198" s="403"/>
      <c r="D198" s="409" t="s">
        <v>2131</v>
      </c>
      <c r="E198" s="409" t="s">
        <v>2132</v>
      </c>
      <c r="F198" s="403"/>
      <c r="G198" s="403"/>
      <c r="H198" s="585"/>
      <c r="I198" s="955"/>
      <c r="J198" s="403"/>
      <c r="K198" s="403"/>
      <c r="L198" s="403"/>
      <c r="M198" s="403"/>
    </row>
    <row r="199" spans="1:13" s="78" customFormat="1" ht="27" customHeight="1">
      <c r="A199" s="155"/>
      <c r="B199" s="476"/>
      <c r="C199" s="403"/>
      <c r="D199" s="403"/>
      <c r="E199" s="409" t="s">
        <v>2133</v>
      </c>
      <c r="F199" s="403"/>
      <c r="G199" s="403"/>
      <c r="H199" s="585"/>
      <c r="I199" s="954"/>
      <c r="J199" s="403"/>
      <c r="K199" s="403"/>
      <c r="L199" s="403"/>
      <c r="M199" s="403"/>
    </row>
    <row r="200" spans="1:13" s="78" customFormat="1" ht="30" customHeight="1">
      <c r="A200" s="152"/>
      <c r="B200" s="409"/>
      <c r="C200" s="403"/>
      <c r="D200" s="449"/>
      <c r="E200" s="409" t="s">
        <v>915</v>
      </c>
      <c r="F200" s="403"/>
      <c r="G200" s="403"/>
      <c r="H200" s="585"/>
      <c r="I200" s="955"/>
      <c r="J200" s="403"/>
      <c r="K200" s="403"/>
      <c r="L200" s="403"/>
      <c r="M200" s="403"/>
    </row>
    <row r="201" spans="1:13" s="78" customFormat="1">
      <c r="A201" s="155"/>
      <c r="B201" s="476"/>
      <c r="C201" s="403"/>
      <c r="D201" s="403"/>
      <c r="E201" s="409" t="s">
        <v>2134</v>
      </c>
      <c r="F201" s="403"/>
      <c r="G201" s="403"/>
      <c r="H201" s="585"/>
      <c r="I201" s="954"/>
      <c r="J201" s="403"/>
      <c r="K201" s="403"/>
      <c r="L201" s="403"/>
      <c r="M201" s="403"/>
    </row>
    <row r="202" spans="1:13" s="78" customFormat="1">
      <c r="A202" s="152"/>
      <c r="B202" s="409"/>
      <c r="C202" s="403"/>
      <c r="D202" s="403"/>
      <c r="E202" s="409" t="s">
        <v>2135</v>
      </c>
      <c r="F202" s="403"/>
      <c r="G202" s="403"/>
      <c r="H202" s="585"/>
      <c r="I202" s="954"/>
      <c r="J202" s="403"/>
      <c r="K202" s="403"/>
      <c r="L202" s="403"/>
      <c r="M202" s="403"/>
    </row>
    <row r="203" spans="1:13" s="78" customFormat="1">
      <c r="A203" s="155"/>
      <c r="B203" s="476"/>
      <c r="C203" s="403"/>
      <c r="D203" s="403"/>
      <c r="E203" s="409" t="s">
        <v>2136</v>
      </c>
      <c r="F203" s="403"/>
      <c r="G203" s="403"/>
      <c r="H203" s="585"/>
      <c r="I203" s="954"/>
      <c r="J203" s="403"/>
      <c r="K203" s="403"/>
      <c r="L203" s="403"/>
      <c r="M203" s="403"/>
    </row>
    <row r="204" spans="1:13" s="78" customFormat="1">
      <c r="A204" s="152"/>
      <c r="B204" s="409"/>
      <c r="C204" s="403"/>
      <c r="D204" s="403"/>
      <c r="E204" s="409" t="s">
        <v>2137</v>
      </c>
      <c r="F204" s="403"/>
      <c r="G204" s="403"/>
      <c r="H204" s="585"/>
      <c r="I204" s="954"/>
      <c r="J204" s="403"/>
      <c r="K204" s="403"/>
      <c r="L204" s="403"/>
      <c r="M204" s="403"/>
    </row>
    <row r="205" spans="1:13" s="78" customFormat="1">
      <c r="A205" s="155"/>
      <c r="B205" s="476"/>
      <c r="C205" s="403"/>
      <c r="D205" s="403"/>
      <c r="E205" s="409" t="s">
        <v>2138</v>
      </c>
      <c r="F205" s="403"/>
      <c r="G205" s="403"/>
      <c r="H205" s="403"/>
      <c r="I205" s="954"/>
      <c r="J205" s="403"/>
      <c r="K205" s="403"/>
      <c r="L205" s="403"/>
      <c r="M205" s="403"/>
    </row>
    <row r="206" spans="1:13" s="78" customFormat="1" ht="24" customHeight="1">
      <c r="A206" s="212"/>
      <c r="B206" s="403"/>
      <c r="C206" s="403"/>
      <c r="D206" s="403"/>
      <c r="E206" s="409" t="s">
        <v>2139</v>
      </c>
      <c r="F206" s="403"/>
      <c r="G206" s="403"/>
      <c r="H206" s="403"/>
      <c r="I206" s="954"/>
      <c r="J206" s="403"/>
      <c r="K206" s="403"/>
      <c r="L206" s="403"/>
      <c r="M206" s="403"/>
    </row>
    <row r="207" spans="1:13" s="78" customFormat="1">
      <c r="A207" s="212"/>
      <c r="B207" s="403"/>
      <c r="C207" s="403"/>
      <c r="D207" s="403"/>
      <c r="E207" s="409" t="s">
        <v>2140</v>
      </c>
      <c r="F207" s="403"/>
      <c r="G207" s="403"/>
      <c r="H207" s="403"/>
      <c r="I207" s="954"/>
      <c r="J207" s="403"/>
      <c r="K207" s="403"/>
      <c r="L207" s="403"/>
      <c r="M207" s="403"/>
    </row>
    <row r="208" spans="1:13" s="78" customFormat="1">
      <c r="A208" s="212"/>
      <c r="B208" s="403"/>
      <c r="C208" s="403"/>
      <c r="D208" s="403"/>
      <c r="E208" s="409" t="s">
        <v>2141</v>
      </c>
      <c r="F208" s="403"/>
      <c r="G208" s="403"/>
      <c r="H208" s="586"/>
      <c r="I208" s="954"/>
      <c r="J208" s="403"/>
      <c r="K208" s="403"/>
      <c r="L208" s="403"/>
      <c r="M208" s="403"/>
    </row>
    <row r="209" spans="1:13" s="78" customFormat="1">
      <c r="A209" s="212"/>
      <c r="B209" s="403"/>
      <c r="C209" s="403"/>
      <c r="D209" s="403"/>
      <c r="E209" s="410" t="s">
        <v>1603</v>
      </c>
      <c r="F209" s="403"/>
      <c r="G209" s="403"/>
      <c r="H209" s="585"/>
      <c r="I209" s="954"/>
      <c r="J209" s="403"/>
      <c r="K209" s="403"/>
      <c r="L209" s="403"/>
      <c r="M209" s="403"/>
    </row>
    <row r="210" spans="1:13" s="78" customFormat="1">
      <c r="A210" s="212"/>
      <c r="B210" s="403"/>
      <c r="C210" s="403"/>
      <c r="D210" s="403"/>
      <c r="E210" s="409" t="s">
        <v>2142</v>
      </c>
      <c r="F210" s="403"/>
      <c r="G210" s="403"/>
      <c r="H210" s="585"/>
      <c r="I210" s="954"/>
      <c r="J210" s="403"/>
      <c r="K210" s="403"/>
      <c r="L210" s="403"/>
      <c r="M210" s="403"/>
    </row>
    <row r="211" spans="1:13" s="78" customFormat="1">
      <c r="A211" s="212"/>
      <c r="B211" s="403"/>
      <c r="C211" s="403"/>
      <c r="D211" s="403"/>
      <c r="E211" s="409" t="s">
        <v>510</v>
      </c>
      <c r="F211" s="403"/>
      <c r="G211" s="403"/>
      <c r="H211" s="585"/>
      <c r="I211" s="954"/>
      <c r="J211" s="403"/>
      <c r="K211" s="403"/>
      <c r="L211" s="403"/>
      <c r="M211" s="403"/>
    </row>
    <row r="212" spans="1:13" s="78" customFormat="1">
      <c r="A212" s="212"/>
      <c r="B212" s="403"/>
      <c r="C212" s="403"/>
      <c r="D212" s="403"/>
      <c r="E212" s="409" t="s">
        <v>2143</v>
      </c>
      <c r="F212" s="403"/>
      <c r="G212" s="403"/>
      <c r="H212" s="585"/>
      <c r="I212" s="954"/>
      <c r="J212" s="403"/>
      <c r="K212" s="403"/>
      <c r="L212" s="403"/>
      <c r="M212" s="403"/>
    </row>
    <row r="213" spans="1:13" s="78" customFormat="1">
      <c r="A213" s="212"/>
      <c r="B213" s="403"/>
      <c r="C213" s="403"/>
      <c r="D213" s="403"/>
      <c r="E213" s="409" t="s">
        <v>286</v>
      </c>
      <c r="F213" s="403"/>
      <c r="G213" s="403"/>
      <c r="H213" s="585"/>
      <c r="I213" s="954"/>
      <c r="J213" s="403"/>
      <c r="K213" s="403"/>
      <c r="L213" s="403"/>
      <c r="M213" s="403"/>
    </row>
    <row r="214" spans="1:13" s="78" customFormat="1">
      <c r="A214" s="212"/>
      <c r="B214" s="403"/>
      <c r="C214" s="403"/>
      <c r="D214" s="403"/>
      <c r="E214" s="409" t="s">
        <v>1604</v>
      </c>
      <c r="F214" s="403"/>
      <c r="G214" s="403"/>
      <c r="H214" s="585"/>
      <c r="I214" s="954"/>
      <c r="J214" s="403"/>
      <c r="K214" s="403"/>
      <c r="L214" s="403"/>
      <c r="M214" s="403"/>
    </row>
    <row r="215" spans="1:13" s="78" customFormat="1">
      <c r="A215" s="212"/>
      <c r="B215" s="403"/>
      <c r="C215" s="403"/>
      <c r="D215" s="403"/>
      <c r="E215" s="409" t="s">
        <v>2144</v>
      </c>
      <c r="F215" s="403"/>
      <c r="G215" s="403"/>
      <c r="H215" s="585"/>
      <c r="I215" s="954"/>
      <c r="J215" s="403"/>
      <c r="K215" s="403"/>
      <c r="L215" s="403"/>
      <c r="M215" s="403"/>
    </row>
    <row r="216" spans="1:13" s="1" customFormat="1">
      <c r="A216" s="152"/>
      <c r="B216" s="409"/>
      <c r="C216" s="476"/>
      <c r="D216" s="476"/>
      <c r="E216" s="409" t="s">
        <v>934</v>
      </c>
      <c r="F216" s="409"/>
      <c r="G216" s="412"/>
      <c r="H216" s="476"/>
      <c r="I216" s="577"/>
      <c r="J216" s="409"/>
      <c r="K216" s="412"/>
      <c r="L216" s="412"/>
      <c r="M216" s="409"/>
    </row>
    <row r="217" spans="1:13" s="1" customFormat="1">
      <c r="A217" s="152"/>
      <c r="B217" s="409"/>
      <c r="C217" s="409"/>
      <c r="D217" s="409"/>
      <c r="E217" s="632" t="s">
        <v>2145</v>
      </c>
      <c r="F217" s="409"/>
      <c r="G217" s="412"/>
      <c r="H217" s="476"/>
      <c r="I217" s="577"/>
      <c r="J217" s="409"/>
      <c r="K217" s="412"/>
      <c r="L217" s="412"/>
      <c r="M217" s="409"/>
    </row>
    <row r="218" spans="1:13" s="1" customFormat="1">
      <c r="A218" s="152"/>
      <c r="B218" s="409"/>
      <c r="C218" s="409"/>
      <c r="D218" s="409"/>
      <c r="E218" s="476" t="s">
        <v>2146</v>
      </c>
      <c r="F218" s="409"/>
      <c r="G218" s="409"/>
      <c r="H218" s="476"/>
      <c r="I218" s="577"/>
      <c r="J218" s="409"/>
      <c r="K218" s="412"/>
      <c r="L218" s="412"/>
      <c r="M218" s="409"/>
    </row>
    <row r="219" spans="1:13" s="1" customFormat="1">
      <c r="A219" s="152"/>
      <c r="B219" s="409"/>
      <c r="C219" s="409"/>
      <c r="D219" s="409"/>
      <c r="E219" s="409" t="s">
        <v>2147</v>
      </c>
      <c r="F219" s="409"/>
      <c r="G219" s="412"/>
      <c r="H219" s="476"/>
      <c r="I219" s="577"/>
      <c r="J219" s="412"/>
      <c r="K219" s="412"/>
      <c r="L219" s="412"/>
      <c r="M219" s="409"/>
    </row>
    <row r="220" spans="1:13" s="1" customFormat="1">
      <c r="A220" s="152"/>
      <c r="B220" s="409"/>
      <c r="C220" s="409"/>
      <c r="D220" s="409"/>
      <c r="E220" s="409" t="s">
        <v>2148</v>
      </c>
      <c r="F220" s="409"/>
      <c r="G220" s="409"/>
      <c r="H220" s="476"/>
      <c r="I220" s="577"/>
      <c r="J220" s="412"/>
      <c r="K220" s="412"/>
      <c r="L220" s="412"/>
      <c r="M220" s="409"/>
    </row>
    <row r="221" spans="1:13" s="1" customFormat="1">
      <c r="A221" s="152"/>
      <c r="B221" s="409"/>
      <c r="C221" s="409"/>
      <c r="D221" s="409"/>
      <c r="E221" s="409" t="s">
        <v>2149</v>
      </c>
      <c r="F221" s="409"/>
      <c r="G221" s="412"/>
      <c r="H221" s="476"/>
      <c r="I221" s="577"/>
      <c r="J221" s="412"/>
      <c r="K221" s="412"/>
      <c r="L221" s="412"/>
      <c r="M221" s="409"/>
    </row>
    <row r="222" spans="1:13" s="1" customFormat="1">
      <c r="A222" s="152"/>
      <c r="B222" s="409"/>
      <c r="C222" s="409"/>
      <c r="D222" s="409"/>
      <c r="E222" s="409" t="s">
        <v>2150</v>
      </c>
      <c r="F222" s="409"/>
      <c r="G222" s="412"/>
      <c r="H222" s="476"/>
      <c r="I222" s="577"/>
      <c r="J222" s="412"/>
      <c r="K222" s="412"/>
      <c r="L222" s="412"/>
      <c r="M222" s="409"/>
    </row>
    <row r="223" spans="1:13" s="1" customFormat="1">
      <c r="A223" s="155"/>
      <c r="B223" s="476"/>
      <c r="C223" s="409"/>
      <c r="D223" s="409"/>
      <c r="E223" s="409" t="s">
        <v>2151</v>
      </c>
      <c r="F223" s="409"/>
      <c r="G223" s="412"/>
      <c r="H223" s="476"/>
      <c r="I223" s="577"/>
      <c r="J223" s="412"/>
      <c r="K223" s="412"/>
      <c r="L223" s="412"/>
      <c r="M223" s="409"/>
    </row>
    <row r="224" spans="1:13" s="1" customFormat="1">
      <c r="A224" s="152"/>
      <c r="B224" s="409"/>
      <c r="C224" s="409"/>
      <c r="D224" s="409"/>
      <c r="E224" s="476" t="s">
        <v>2152</v>
      </c>
      <c r="F224" s="409"/>
      <c r="G224" s="412"/>
      <c r="H224" s="585"/>
      <c r="I224" s="954"/>
      <c r="J224" s="412"/>
      <c r="K224" s="412"/>
      <c r="L224" s="412"/>
      <c r="M224" s="409"/>
    </row>
    <row r="225" spans="1:13" s="1" customFormat="1">
      <c r="A225" s="152"/>
      <c r="B225" s="409"/>
      <c r="C225" s="409"/>
      <c r="D225" s="409"/>
      <c r="E225" s="409" t="s">
        <v>2153</v>
      </c>
      <c r="F225" s="409"/>
      <c r="G225" s="412"/>
      <c r="H225" s="476"/>
      <c r="I225" s="786"/>
      <c r="J225" s="412"/>
      <c r="K225" s="412"/>
      <c r="L225" s="412"/>
      <c r="M225" s="409"/>
    </row>
    <row r="226" spans="1:13" s="1" customFormat="1">
      <c r="A226" s="152"/>
      <c r="B226" s="409"/>
      <c r="C226" s="409"/>
      <c r="D226" s="409"/>
      <c r="E226" s="409" t="s">
        <v>2154</v>
      </c>
      <c r="F226" s="409"/>
      <c r="G226" s="412"/>
      <c r="H226" s="476"/>
      <c r="I226" s="577"/>
      <c r="J226" s="412"/>
      <c r="K226" s="412"/>
      <c r="L226" s="412"/>
      <c r="M226" s="409"/>
    </row>
    <row r="227" spans="1:13" s="1" customFormat="1">
      <c r="A227" s="152"/>
      <c r="B227" s="409"/>
      <c r="C227" s="409"/>
      <c r="D227" s="409"/>
      <c r="E227" s="476" t="s">
        <v>2155</v>
      </c>
      <c r="F227" s="409"/>
      <c r="G227" s="412"/>
      <c r="H227" s="476"/>
      <c r="I227" s="786"/>
      <c r="J227" s="590"/>
      <c r="K227" s="412"/>
      <c r="L227" s="412"/>
      <c r="M227" s="409"/>
    </row>
    <row r="228" spans="1:13" s="1" customFormat="1">
      <c r="A228" s="152"/>
      <c r="B228" s="409"/>
      <c r="C228" s="409"/>
      <c r="D228" s="409"/>
      <c r="E228" s="476" t="s">
        <v>2134</v>
      </c>
      <c r="F228" s="409"/>
      <c r="G228" s="409"/>
      <c r="H228" s="476"/>
      <c r="I228" s="786"/>
      <c r="J228" s="412"/>
      <c r="K228" s="412"/>
      <c r="L228" s="412"/>
      <c r="M228" s="409"/>
    </row>
    <row r="229" spans="1:13" s="1" customFormat="1">
      <c r="A229" s="152"/>
      <c r="B229" s="409"/>
      <c r="C229" s="409"/>
      <c r="D229" s="409"/>
      <c r="E229" s="476" t="s">
        <v>2156</v>
      </c>
      <c r="F229" s="409"/>
      <c r="G229" s="412"/>
      <c r="H229" s="476"/>
      <c r="I229" s="786"/>
      <c r="J229" s="409"/>
      <c r="K229" s="412"/>
      <c r="L229" s="412"/>
      <c r="M229" s="409"/>
    </row>
    <row r="230" spans="1:13" s="1" customFormat="1">
      <c r="A230" s="152"/>
      <c r="B230" s="409"/>
      <c r="C230" s="409"/>
      <c r="D230" s="409"/>
      <c r="E230" s="476" t="s">
        <v>934</v>
      </c>
      <c r="F230" s="409"/>
      <c r="G230" s="412"/>
      <c r="H230" s="476"/>
      <c r="I230" s="786"/>
      <c r="J230" s="411"/>
      <c r="K230" s="412"/>
      <c r="L230" s="412"/>
      <c r="M230" s="409"/>
    </row>
    <row r="231" spans="1:13" s="1" customFormat="1">
      <c r="A231" s="152"/>
      <c r="B231" s="409"/>
      <c r="C231" s="409"/>
      <c r="D231" s="409"/>
      <c r="E231" s="633" t="s">
        <v>2157</v>
      </c>
      <c r="F231" s="409"/>
      <c r="G231" s="412"/>
      <c r="H231" s="476"/>
      <c r="I231" s="786"/>
      <c r="J231" s="409"/>
      <c r="K231" s="412"/>
      <c r="L231" s="412"/>
      <c r="M231" s="409"/>
    </row>
    <row r="232" spans="1:13" s="1" customFormat="1">
      <c r="A232" s="152"/>
      <c r="B232" s="409"/>
      <c r="C232" s="409"/>
      <c r="D232" s="409"/>
      <c r="E232" s="476" t="s">
        <v>2158</v>
      </c>
      <c r="F232" s="409"/>
      <c r="G232" s="412"/>
      <c r="H232" s="476"/>
      <c r="I232" s="786"/>
      <c r="J232" s="409"/>
      <c r="K232" s="412"/>
      <c r="L232" s="412"/>
      <c r="M232" s="409"/>
    </row>
    <row r="233" spans="1:13" s="1" customFormat="1">
      <c r="A233" s="152"/>
      <c r="B233" s="409"/>
      <c r="C233" s="409"/>
      <c r="D233" s="409"/>
      <c r="E233" s="409" t="s">
        <v>2159</v>
      </c>
      <c r="F233" s="409"/>
      <c r="G233" s="412"/>
      <c r="H233" s="476"/>
      <c r="I233" s="786"/>
      <c r="J233" s="409"/>
      <c r="K233" s="412"/>
      <c r="L233" s="412"/>
      <c r="M233" s="409"/>
    </row>
    <row r="234" spans="1:13" s="1" customFormat="1">
      <c r="A234" s="164"/>
      <c r="B234" s="603"/>
      <c r="C234" s="603"/>
      <c r="D234" s="603"/>
      <c r="E234" s="603" t="s">
        <v>2160</v>
      </c>
      <c r="F234" s="603"/>
      <c r="G234" s="634"/>
      <c r="H234" s="635"/>
      <c r="I234" s="906"/>
      <c r="J234" s="603"/>
      <c r="K234" s="634"/>
      <c r="L234" s="634"/>
      <c r="M234" s="603"/>
    </row>
    <row r="235" spans="1:13" s="100" customFormat="1" ht="108">
      <c r="A235" s="309" t="s">
        <v>4049</v>
      </c>
      <c r="B235" s="307" t="s">
        <v>2387</v>
      </c>
      <c r="C235" s="364" t="s">
        <v>2161</v>
      </c>
      <c r="D235" s="307"/>
      <c r="E235" s="307"/>
      <c r="F235" s="309"/>
      <c r="G235" s="309"/>
      <c r="H235" s="307" t="s">
        <v>20</v>
      </c>
      <c r="I235" s="1236"/>
      <c r="J235" s="629" t="s">
        <v>3422</v>
      </c>
      <c r="K235" s="564">
        <v>21520</v>
      </c>
      <c r="L235" s="533">
        <v>180000</v>
      </c>
      <c r="M235" s="309" t="s">
        <v>2320</v>
      </c>
    </row>
    <row r="236" spans="1:13" s="95" customFormat="1" ht="63">
      <c r="A236" s="1136"/>
      <c r="B236" s="503"/>
      <c r="C236" s="519"/>
      <c r="D236" s="486" t="s">
        <v>3771</v>
      </c>
      <c r="E236" s="505" t="s">
        <v>6</v>
      </c>
      <c r="F236" s="502"/>
      <c r="G236" s="502"/>
      <c r="H236" s="486" t="s">
        <v>4155</v>
      </c>
      <c r="I236" s="1234"/>
      <c r="J236" s="234"/>
      <c r="K236" s="562"/>
      <c r="L236" s="637"/>
      <c r="M236" s="1001" t="s">
        <v>2386</v>
      </c>
    </row>
    <row r="237" spans="1:13" s="95" customFormat="1">
      <c r="A237" s="235"/>
      <c r="B237" s="458"/>
      <c r="C237" s="458"/>
      <c r="D237" s="449"/>
      <c r="E237" s="449" t="s">
        <v>2162</v>
      </c>
      <c r="F237" s="458"/>
      <c r="G237" s="458"/>
      <c r="H237" s="450" t="s">
        <v>2960</v>
      </c>
      <c r="I237" s="577"/>
      <c r="J237" s="405"/>
      <c r="K237" s="458"/>
      <c r="L237" s="449"/>
      <c r="M237" s="1136"/>
    </row>
    <row r="238" spans="1:13" s="95" customFormat="1" ht="63">
      <c r="A238" s="235"/>
      <c r="B238" s="458"/>
      <c r="C238" s="458"/>
      <c r="D238" s="449" t="s">
        <v>3772</v>
      </c>
      <c r="E238" s="449" t="s">
        <v>3773</v>
      </c>
      <c r="F238" s="458"/>
      <c r="G238" s="458"/>
      <c r="H238" s="449" t="s">
        <v>2961</v>
      </c>
      <c r="I238" s="1229">
        <v>180000</v>
      </c>
      <c r="J238" s="467"/>
      <c r="K238" s="458"/>
      <c r="L238" s="458"/>
      <c r="M238" s="458"/>
    </row>
    <row r="239" spans="1:13" s="95" customFormat="1">
      <c r="A239" s="205"/>
      <c r="B239" s="449"/>
      <c r="C239" s="450"/>
      <c r="D239" s="450"/>
      <c r="E239" s="450" t="s">
        <v>2163</v>
      </c>
      <c r="F239" s="449"/>
      <c r="G239" s="467"/>
      <c r="H239" s="450"/>
      <c r="I239" s="1229"/>
      <c r="J239" s="449"/>
      <c r="K239" s="467"/>
      <c r="L239" s="467"/>
      <c r="M239" s="449"/>
    </row>
    <row r="240" spans="1:13" s="95" customFormat="1">
      <c r="A240" s="205"/>
      <c r="B240" s="449"/>
      <c r="C240" s="450"/>
      <c r="D240" s="450"/>
      <c r="E240" s="450" t="s">
        <v>2164</v>
      </c>
      <c r="F240" s="449"/>
      <c r="G240" s="449"/>
      <c r="H240" s="450"/>
      <c r="I240" s="1229"/>
      <c r="J240" s="449"/>
      <c r="K240" s="467"/>
      <c r="L240" s="467"/>
      <c r="M240" s="449"/>
    </row>
    <row r="241" spans="1:13" s="95" customFormat="1">
      <c r="A241" s="205"/>
      <c r="B241" s="449"/>
      <c r="C241" s="450"/>
      <c r="D241" s="450"/>
      <c r="E241" s="450" t="s">
        <v>2165</v>
      </c>
      <c r="F241" s="449"/>
      <c r="G241" s="449"/>
      <c r="H241" s="450"/>
      <c r="I241" s="1229"/>
      <c r="J241" s="449"/>
      <c r="K241" s="467"/>
      <c r="L241" s="467"/>
      <c r="M241" s="449"/>
    </row>
    <row r="242" spans="1:13" s="95" customFormat="1">
      <c r="A242" s="205"/>
      <c r="B242" s="449"/>
      <c r="C242" s="449"/>
      <c r="D242" s="449"/>
      <c r="E242" s="450" t="s">
        <v>1418</v>
      </c>
      <c r="F242" s="449"/>
      <c r="G242" s="449"/>
      <c r="H242" s="450"/>
      <c r="I242" s="1229"/>
      <c r="J242" s="449"/>
      <c r="K242" s="467"/>
      <c r="L242" s="467"/>
      <c r="M242" s="449"/>
    </row>
    <row r="243" spans="1:13" s="95" customFormat="1">
      <c r="A243" s="205"/>
      <c r="B243" s="449"/>
      <c r="C243" s="449"/>
      <c r="D243" s="449"/>
      <c r="E243" s="450" t="s">
        <v>2166</v>
      </c>
      <c r="F243" s="449"/>
      <c r="G243" s="449"/>
      <c r="H243" s="449"/>
      <c r="I243" s="1233"/>
      <c r="J243" s="449"/>
      <c r="K243" s="467"/>
      <c r="L243" s="467"/>
      <c r="M243" s="449"/>
    </row>
    <row r="244" spans="1:13" s="95" customFormat="1">
      <c r="A244" s="205"/>
      <c r="B244" s="449"/>
      <c r="C244" s="449"/>
      <c r="D244" s="449"/>
      <c r="E244" s="449" t="s">
        <v>2167</v>
      </c>
      <c r="F244" s="449"/>
      <c r="G244" s="449"/>
      <c r="H244" s="450"/>
      <c r="I244" s="1233"/>
      <c r="J244" s="449"/>
      <c r="K244" s="467"/>
      <c r="L244" s="467"/>
      <c r="M244" s="449"/>
    </row>
    <row r="245" spans="1:13" s="95" customFormat="1">
      <c r="A245" s="205"/>
      <c r="B245" s="449"/>
      <c r="C245" s="449"/>
      <c r="D245" s="449"/>
      <c r="E245" s="449" t="s">
        <v>4156</v>
      </c>
      <c r="F245" s="449"/>
      <c r="G245" s="467"/>
      <c r="H245" s="450"/>
      <c r="I245" s="1233"/>
      <c r="J245" s="449"/>
      <c r="K245" s="449"/>
      <c r="L245" s="467"/>
      <c r="M245" s="449"/>
    </row>
    <row r="246" spans="1:13" s="95" customFormat="1">
      <c r="A246" s="205"/>
      <c r="B246" s="449"/>
      <c r="C246" s="449"/>
      <c r="D246" s="449"/>
      <c r="E246" s="449" t="s">
        <v>2168</v>
      </c>
      <c r="F246" s="449"/>
      <c r="G246" s="467"/>
      <c r="H246" s="449"/>
      <c r="I246" s="1233"/>
      <c r="J246" s="449"/>
      <c r="K246" s="467"/>
      <c r="L246" s="467"/>
      <c r="M246" s="449"/>
    </row>
    <row r="247" spans="1:13" s="95" customFormat="1">
      <c r="A247" s="205"/>
      <c r="B247" s="449"/>
      <c r="C247" s="449"/>
      <c r="D247" s="449"/>
      <c r="E247" s="450" t="s">
        <v>2169</v>
      </c>
      <c r="F247" s="449"/>
      <c r="G247" s="449"/>
      <c r="H247" s="449"/>
      <c r="I247" s="1229"/>
      <c r="J247" s="449"/>
      <c r="K247" s="467"/>
      <c r="L247" s="467"/>
      <c r="M247" s="449"/>
    </row>
    <row r="248" spans="1:13" s="95" customFormat="1">
      <c r="A248" s="205"/>
      <c r="B248" s="449"/>
      <c r="C248" s="449"/>
      <c r="D248" s="449"/>
      <c r="E248" s="449" t="s">
        <v>2170</v>
      </c>
      <c r="F248" s="449"/>
      <c r="G248" s="467"/>
      <c r="H248" s="449"/>
      <c r="I248" s="1233"/>
      <c r="J248" s="449"/>
      <c r="K248" s="467"/>
      <c r="L248" s="467"/>
      <c r="M248" s="449"/>
    </row>
    <row r="249" spans="1:13" s="95" customFormat="1">
      <c r="A249" s="205"/>
      <c r="B249" s="449"/>
      <c r="C249" s="449"/>
      <c r="D249" s="449"/>
      <c r="E249" s="450" t="s">
        <v>2171</v>
      </c>
      <c r="F249" s="449"/>
      <c r="G249" s="467"/>
      <c r="H249" s="449"/>
      <c r="I249" s="1229"/>
      <c r="J249" s="449"/>
      <c r="K249" s="467"/>
      <c r="L249" s="467"/>
      <c r="M249" s="449"/>
    </row>
    <row r="250" spans="1:13" s="95" customFormat="1">
      <c r="A250" s="205"/>
      <c r="B250" s="449"/>
      <c r="C250" s="449"/>
      <c r="D250" s="449"/>
      <c r="E250" s="450" t="s">
        <v>2172</v>
      </c>
      <c r="F250" s="449"/>
      <c r="G250" s="467"/>
      <c r="H250" s="449"/>
      <c r="I250" s="1233"/>
      <c r="J250" s="449"/>
      <c r="K250" s="467"/>
      <c r="L250" s="467"/>
      <c r="M250" s="449"/>
    </row>
    <row r="251" spans="1:13" s="95" customFormat="1">
      <c r="A251" s="205"/>
      <c r="B251" s="449"/>
      <c r="C251" s="449"/>
      <c r="D251" s="449"/>
      <c r="E251" s="450" t="s">
        <v>2173</v>
      </c>
      <c r="F251" s="449"/>
      <c r="G251" s="467"/>
      <c r="H251" s="450"/>
      <c r="I251" s="1233"/>
      <c r="J251" s="449"/>
      <c r="K251" s="467"/>
      <c r="L251" s="467"/>
      <c r="M251" s="449"/>
    </row>
    <row r="252" spans="1:13" s="95" customFormat="1">
      <c r="A252" s="205"/>
      <c r="B252" s="449"/>
      <c r="C252" s="449"/>
      <c r="D252" s="449"/>
      <c r="E252" s="450" t="s">
        <v>2174</v>
      </c>
      <c r="F252" s="452"/>
      <c r="G252" s="449"/>
      <c r="H252" s="450"/>
      <c r="I252" s="1233"/>
      <c r="J252" s="449"/>
      <c r="K252" s="467"/>
      <c r="L252" s="467"/>
      <c r="M252" s="449"/>
    </row>
    <row r="253" spans="1:13" s="95" customFormat="1">
      <c r="A253" s="205"/>
      <c r="B253" s="449"/>
      <c r="C253" s="449"/>
      <c r="D253" s="449"/>
      <c r="E253" s="450" t="s">
        <v>2175</v>
      </c>
      <c r="F253" s="449"/>
      <c r="G253" s="449"/>
      <c r="H253" s="450"/>
      <c r="I253" s="1233"/>
      <c r="J253" s="449"/>
      <c r="K253" s="467"/>
      <c r="L253" s="467"/>
      <c r="M253" s="449"/>
    </row>
    <row r="254" spans="1:13" s="95" customFormat="1">
      <c r="A254" s="205"/>
      <c r="B254" s="449"/>
      <c r="C254" s="449"/>
      <c r="D254" s="449"/>
      <c r="E254" s="449" t="s">
        <v>2176</v>
      </c>
      <c r="F254" s="449"/>
      <c r="G254" s="449"/>
      <c r="H254" s="449"/>
      <c r="I254" s="1229"/>
      <c r="J254" s="449"/>
      <c r="K254" s="467"/>
      <c r="L254" s="467"/>
      <c r="M254" s="449"/>
    </row>
    <row r="255" spans="1:13" s="95" customFormat="1">
      <c r="A255" s="205"/>
      <c r="B255" s="449"/>
      <c r="C255" s="449"/>
      <c r="D255" s="449"/>
      <c r="E255" s="450" t="s">
        <v>2177</v>
      </c>
      <c r="F255" s="449"/>
      <c r="G255" s="449"/>
      <c r="H255" s="449"/>
      <c r="I255" s="1229"/>
      <c r="J255" s="449"/>
      <c r="K255" s="467"/>
      <c r="L255" s="467"/>
      <c r="M255" s="449"/>
    </row>
    <row r="256" spans="1:13" s="95" customFormat="1">
      <c r="A256" s="205"/>
      <c r="B256" s="449"/>
      <c r="C256" s="449"/>
      <c r="D256" s="449"/>
      <c r="E256" s="449" t="s">
        <v>1093</v>
      </c>
      <c r="F256" s="449"/>
      <c r="G256" s="449"/>
      <c r="H256" s="449"/>
      <c r="I256" s="1233"/>
      <c r="J256" s="449"/>
      <c r="K256" s="467"/>
      <c r="L256" s="467"/>
      <c r="M256" s="449"/>
    </row>
    <row r="257" spans="1:13" s="95" customFormat="1">
      <c r="A257" s="205"/>
      <c r="B257" s="449"/>
      <c r="C257" s="449"/>
      <c r="D257" s="449"/>
      <c r="E257" s="450" t="s">
        <v>934</v>
      </c>
      <c r="F257" s="449"/>
      <c r="G257" s="467"/>
      <c r="H257" s="450"/>
      <c r="I257" s="1229"/>
      <c r="J257" s="449"/>
      <c r="K257" s="467"/>
      <c r="L257" s="467"/>
      <c r="M257" s="449"/>
    </row>
    <row r="258" spans="1:13" s="95" customFormat="1">
      <c r="A258" s="205"/>
      <c r="B258" s="449"/>
      <c r="C258" s="449"/>
      <c r="D258" s="449"/>
      <c r="E258" s="451" t="s">
        <v>2178</v>
      </c>
      <c r="F258" s="449"/>
      <c r="G258" s="467"/>
      <c r="H258" s="450"/>
      <c r="I258" s="577"/>
      <c r="J258" s="449"/>
      <c r="K258" s="467"/>
      <c r="L258" s="467"/>
      <c r="M258" s="449"/>
    </row>
    <row r="259" spans="1:13" s="95" customFormat="1">
      <c r="A259" s="205"/>
      <c r="B259" s="449"/>
      <c r="C259" s="449"/>
      <c r="D259" s="449"/>
      <c r="E259" s="450" t="s">
        <v>2179</v>
      </c>
      <c r="F259" s="449"/>
      <c r="G259" s="467"/>
      <c r="H259" s="450"/>
      <c r="I259" s="1233"/>
      <c r="J259" s="449"/>
      <c r="K259" s="467"/>
      <c r="L259" s="467"/>
      <c r="M259" s="449"/>
    </row>
    <row r="260" spans="1:13" s="95" customFormat="1">
      <c r="A260" s="205"/>
      <c r="B260" s="449"/>
      <c r="C260" s="449"/>
      <c r="D260" s="449"/>
      <c r="E260" s="450" t="s">
        <v>2180</v>
      </c>
      <c r="F260" s="449"/>
      <c r="G260" s="467"/>
      <c r="H260" s="450"/>
      <c r="I260" s="1229"/>
      <c r="J260" s="449"/>
      <c r="K260" s="467"/>
      <c r="L260" s="467"/>
      <c r="M260" s="449"/>
    </row>
    <row r="261" spans="1:13" s="95" customFormat="1">
      <c r="A261" s="205"/>
      <c r="B261" s="449"/>
      <c r="C261" s="449"/>
      <c r="D261" s="449"/>
      <c r="E261" s="449" t="s">
        <v>2181</v>
      </c>
      <c r="F261" s="449"/>
      <c r="G261" s="467"/>
      <c r="H261" s="450"/>
      <c r="I261" s="1233"/>
      <c r="J261" s="449"/>
      <c r="K261" s="467"/>
      <c r="L261" s="467"/>
      <c r="M261" s="449"/>
    </row>
    <row r="262" spans="1:13" s="95" customFormat="1">
      <c r="A262" s="205"/>
      <c r="B262" s="449"/>
      <c r="C262" s="449"/>
      <c r="D262" s="449"/>
      <c r="E262" s="450" t="s">
        <v>2182</v>
      </c>
      <c r="F262" s="449"/>
      <c r="G262" s="467"/>
      <c r="H262" s="450"/>
      <c r="I262" s="1233"/>
      <c r="J262" s="449"/>
      <c r="K262" s="467"/>
      <c r="L262" s="467"/>
      <c r="M262" s="449"/>
    </row>
    <row r="263" spans="1:13" s="95" customFormat="1">
      <c r="A263" s="205"/>
      <c r="B263" s="449"/>
      <c r="C263" s="449"/>
      <c r="D263" s="449"/>
      <c r="E263" s="449" t="s">
        <v>2183</v>
      </c>
      <c r="F263" s="449"/>
      <c r="G263" s="467"/>
      <c r="H263" s="450"/>
      <c r="I263" s="1229"/>
      <c r="J263" s="449"/>
      <c r="K263" s="467"/>
      <c r="L263" s="467"/>
      <c r="M263" s="449"/>
    </row>
    <row r="264" spans="1:13" s="95" customFormat="1" ht="24" customHeight="1">
      <c r="A264" s="205"/>
      <c r="B264" s="449"/>
      <c r="C264" s="449"/>
      <c r="D264" s="449"/>
      <c r="E264" s="450" t="s">
        <v>2184</v>
      </c>
      <c r="F264" s="449"/>
      <c r="G264" s="467"/>
      <c r="H264" s="449"/>
      <c r="I264" s="1233"/>
      <c r="J264" s="449"/>
      <c r="K264" s="467"/>
      <c r="L264" s="467"/>
      <c r="M264" s="449"/>
    </row>
    <row r="265" spans="1:13" s="95" customFormat="1">
      <c r="A265" s="205"/>
      <c r="B265" s="449"/>
      <c r="C265" s="449"/>
      <c r="D265" s="449"/>
      <c r="E265" s="450" t="s">
        <v>2185</v>
      </c>
      <c r="F265" s="449"/>
      <c r="G265" s="467"/>
      <c r="H265" s="449"/>
      <c r="I265" s="577"/>
      <c r="J265" s="449"/>
      <c r="K265" s="467"/>
      <c r="L265" s="467"/>
      <c r="M265" s="449"/>
    </row>
    <row r="266" spans="1:13" s="95" customFormat="1">
      <c r="A266" s="205"/>
      <c r="B266" s="449"/>
      <c r="C266" s="449"/>
      <c r="D266" s="449"/>
      <c r="E266" s="450" t="s">
        <v>2186</v>
      </c>
      <c r="F266" s="449"/>
      <c r="G266" s="467"/>
      <c r="H266" s="449"/>
      <c r="I266" s="577"/>
      <c r="J266" s="449"/>
      <c r="K266" s="467"/>
      <c r="L266" s="467"/>
      <c r="M266" s="449"/>
    </row>
    <row r="267" spans="1:13" s="95" customFormat="1" ht="26.25" customHeight="1">
      <c r="A267" s="205"/>
      <c r="B267" s="449"/>
      <c r="C267" s="449"/>
      <c r="D267" s="449"/>
      <c r="E267" s="449" t="s">
        <v>2187</v>
      </c>
      <c r="F267" s="449"/>
      <c r="G267" s="467"/>
      <c r="H267" s="450"/>
      <c r="I267" s="1233"/>
      <c r="J267" s="449"/>
      <c r="K267" s="467"/>
      <c r="L267" s="467"/>
      <c r="M267" s="449"/>
    </row>
    <row r="268" spans="1:13" s="95" customFormat="1">
      <c r="A268" s="205"/>
      <c r="B268" s="449"/>
      <c r="C268" s="449"/>
      <c r="D268" s="449"/>
      <c r="E268" s="450" t="s">
        <v>934</v>
      </c>
      <c r="F268" s="449"/>
      <c r="G268" s="467"/>
      <c r="H268" s="449"/>
      <c r="I268" s="577"/>
      <c r="J268" s="449"/>
      <c r="K268" s="467"/>
      <c r="L268" s="467"/>
      <c r="M268" s="449"/>
    </row>
    <row r="269" spans="1:13" s="95" customFormat="1">
      <c r="A269" s="205"/>
      <c r="B269" s="449"/>
      <c r="C269" s="449"/>
      <c r="D269" s="449"/>
      <c r="E269" s="451" t="s">
        <v>1603</v>
      </c>
      <c r="F269" s="449"/>
      <c r="G269" s="467"/>
      <c r="H269" s="450"/>
      <c r="I269" s="1233"/>
      <c r="J269" s="449"/>
      <c r="K269" s="467"/>
      <c r="L269" s="467"/>
      <c r="M269" s="449"/>
    </row>
    <row r="270" spans="1:13" s="95" customFormat="1">
      <c r="A270" s="205"/>
      <c r="B270" s="449"/>
      <c r="C270" s="449"/>
      <c r="D270" s="449"/>
      <c r="E270" s="450" t="s">
        <v>2163</v>
      </c>
      <c r="F270" s="449"/>
      <c r="G270" s="467"/>
      <c r="H270" s="450"/>
      <c r="I270" s="1233"/>
      <c r="J270" s="449"/>
      <c r="K270" s="467"/>
      <c r="L270" s="467"/>
      <c r="M270" s="449"/>
    </row>
    <row r="271" spans="1:13" s="95" customFormat="1">
      <c r="A271" s="205"/>
      <c r="B271" s="449"/>
      <c r="C271" s="449"/>
      <c r="D271" s="449"/>
      <c r="E271" s="450" t="s">
        <v>2164</v>
      </c>
      <c r="F271" s="449"/>
      <c r="G271" s="467"/>
      <c r="H271" s="450"/>
      <c r="I271" s="1233"/>
      <c r="J271" s="449"/>
      <c r="K271" s="467"/>
      <c r="L271" s="467"/>
      <c r="M271" s="449"/>
    </row>
    <row r="272" spans="1:13" s="95" customFormat="1">
      <c r="A272" s="205"/>
      <c r="B272" s="449"/>
      <c r="C272" s="449"/>
      <c r="D272" s="449"/>
      <c r="E272" s="450" t="s">
        <v>2165</v>
      </c>
      <c r="F272" s="449"/>
      <c r="G272" s="467"/>
      <c r="H272" s="450"/>
      <c r="I272" s="1233"/>
      <c r="J272" s="449"/>
      <c r="K272" s="467"/>
      <c r="L272" s="467"/>
      <c r="M272" s="449"/>
    </row>
    <row r="273" spans="1:13" s="95" customFormat="1">
      <c r="A273" s="205"/>
      <c r="B273" s="449"/>
      <c r="C273" s="449"/>
      <c r="D273" s="449"/>
      <c r="E273" s="450" t="s">
        <v>1418</v>
      </c>
      <c r="F273" s="449"/>
      <c r="G273" s="467"/>
      <c r="H273" s="450"/>
      <c r="I273" s="1233"/>
      <c r="J273" s="449"/>
      <c r="K273" s="467"/>
      <c r="L273" s="467"/>
      <c r="M273" s="449"/>
    </row>
    <row r="274" spans="1:13" s="95" customFormat="1">
      <c r="A274" s="205"/>
      <c r="B274" s="449"/>
      <c r="C274" s="449"/>
      <c r="D274" s="449"/>
      <c r="E274" s="450" t="s">
        <v>2166</v>
      </c>
      <c r="F274" s="449"/>
      <c r="G274" s="467"/>
      <c r="H274" s="450"/>
      <c r="I274" s="1233"/>
      <c r="J274" s="449"/>
      <c r="K274" s="467"/>
      <c r="L274" s="467"/>
      <c r="M274" s="449"/>
    </row>
    <row r="275" spans="1:13" s="95" customFormat="1">
      <c r="A275" s="205"/>
      <c r="B275" s="449"/>
      <c r="C275" s="449"/>
      <c r="D275" s="449"/>
      <c r="E275" s="449" t="s">
        <v>2167</v>
      </c>
      <c r="F275" s="449"/>
      <c r="G275" s="467"/>
      <c r="H275" s="450"/>
      <c r="I275" s="1233"/>
      <c r="J275" s="449"/>
      <c r="K275" s="467"/>
      <c r="L275" s="467"/>
      <c r="M275" s="449"/>
    </row>
    <row r="276" spans="1:13" s="95" customFormat="1">
      <c r="A276" s="205"/>
      <c r="B276" s="449"/>
      <c r="C276" s="449"/>
      <c r="D276" s="449"/>
      <c r="E276" s="450" t="s">
        <v>2169</v>
      </c>
      <c r="F276" s="449"/>
      <c r="G276" s="467"/>
      <c r="H276" s="450"/>
      <c r="I276" s="1233"/>
      <c r="J276" s="449"/>
      <c r="K276" s="467"/>
      <c r="L276" s="467"/>
      <c r="M276" s="449"/>
    </row>
    <row r="277" spans="1:13" s="95" customFormat="1">
      <c r="A277" s="205"/>
      <c r="B277" s="449"/>
      <c r="C277" s="449"/>
      <c r="D277" s="449"/>
      <c r="E277" s="449" t="s">
        <v>2170</v>
      </c>
      <c r="F277" s="449"/>
      <c r="G277" s="467"/>
      <c r="H277" s="450"/>
      <c r="I277" s="1233"/>
      <c r="J277" s="449"/>
      <c r="K277" s="467"/>
      <c r="L277" s="467"/>
      <c r="M277" s="449"/>
    </row>
    <row r="278" spans="1:13" s="95" customFormat="1">
      <c r="A278" s="205"/>
      <c r="B278" s="449"/>
      <c r="C278" s="449"/>
      <c r="D278" s="449"/>
      <c r="E278" s="450" t="s">
        <v>2171</v>
      </c>
      <c r="F278" s="449"/>
      <c r="G278" s="449"/>
      <c r="H278" s="450"/>
      <c r="I278" s="1233"/>
      <c r="J278" s="449"/>
      <c r="K278" s="467"/>
      <c r="L278" s="467"/>
      <c r="M278" s="449"/>
    </row>
    <row r="279" spans="1:13" s="95" customFormat="1">
      <c r="A279" s="205"/>
      <c r="B279" s="449"/>
      <c r="C279" s="449"/>
      <c r="D279" s="449"/>
      <c r="E279" s="450" t="s">
        <v>2172</v>
      </c>
      <c r="F279" s="449"/>
      <c r="G279" s="467"/>
      <c r="H279" s="450"/>
      <c r="I279" s="1233"/>
      <c r="J279" s="449"/>
      <c r="K279" s="467"/>
      <c r="L279" s="467"/>
      <c r="M279" s="449"/>
    </row>
    <row r="280" spans="1:13" s="95" customFormat="1">
      <c r="A280" s="205"/>
      <c r="B280" s="449"/>
      <c r="C280" s="449"/>
      <c r="D280" s="449"/>
      <c r="E280" s="450" t="s">
        <v>2173</v>
      </c>
      <c r="F280" s="449"/>
      <c r="G280" s="467"/>
      <c r="H280" s="450"/>
      <c r="I280" s="1233"/>
      <c r="J280" s="449"/>
      <c r="K280" s="467"/>
      <c r="L280" s="467"/>
      <c r="M280" s="449"/>
    </row>
    <row r="281" spans="1:13" s="95" customFormat="1">
      <c r="A281" s="205"/>
      <c r="B281" s="449"/>
      <c r="C281" s="449"/>
      <c r="D281" s="449"/>
      <c r="E281" s="450" t="s">
        <v>2174</v>
      </c>
      <c r="F281" s="449"/>
      <c r="G281" s="467"/>
      <c r="H281" s="450"/>
      <c r="I281" s="1233"/>
      <c r="J281" s="449"/>
      <c r="K281" s="467"/>
      <c r="L281" s="467"/>
      <c r="M281" s="449"/>
    </row>
    <row r="282" spans="1:13" s="95" customFormat="1">
      <c r="A282" s="205"/>
      <c r="B282" s="449"/>
      <c r="C282" s="449"/>
      <c r="D282" s="449"/>
      <c r="E282" s="450" t="s">
        <v>2175</v>
      </c>
      <c r="F282" s="449"/>
      <c r="G282" s="467"/>
      <c r="H282" s="450"/>
      <c r="I282" s="1233"/>
      <c r="J282" s="449"/>
      <c r="K282" s="467"/>
      <c r="L282" s="467"/>
      <c r="M282" s="449"/>
    </row>
    <row r="283" spans="1:13" s="95" customFormat="1">
      <c r="A283" s="205"/>
      <c r="B283" s="449"/>
      <c r="C283" s="449"/>
      <c r="D283" s="449"/>
      <c r="E283" s="449" t="s">
        <v>2176</v>
      </c>
      <c r="F283" s="449"/>
      <c r="G283" s="467"/>
      <c r="H283" s="450"/>
      <c r="I283" s="1233"/>
      <c r="J283" s="449"/>
      <c r="K283" s="467"/>
      <c r="L283" s="467"/>
      <c r="M283" s="449"/>
    </row>
    <row r="284" spans="1:13" s="95" customFormat="1">
      <c r="A284" s="205"/>
      <c r="B284" s="449"/>
      <c r="C284" s="449"/>
      <c r="D284" s="449"/>
      <c r="E284" s="450" t="s">
        <v>2177</v>
      </c>
      <c r="F284" s="449"/>
      <c r="G284" s="467"/>
      <c r="H284" s="450"/>
      <c r="I284" s="1233"/>
      <c r="J284" s="449"/>
      <c r="K284" s="467"/>
      <c r="L284" s="467"/>
      <c r="M284" s="449"/>
    </row>
    <row r="285" spans="1:13" s="95" customFormat="1">
      <c r="A285" s="205"/>
      <c r="B285" s="449"/>
      <c r="C285" s="449"/>
      <c r="D285" s="449"/>
      <c r="E285" s="449" t="s">
        <v>1093</v>
      </c>
      <c r="F285" s="449"/>
      <c r="G285" s="467"/>
      <c r="H285" s="450"/>
      <c r="I285" s="1233"/>
      <c r="J285" s="449"/>
      <c r="K285" s="467"/>
      <c r="L285" s="467"/>
      <c r="M285" s="449"/>
    </row>
    <row r="286" spans="1:13" s="95" customFormat="1">
      <c r="A286" s="210"/>
      <c r="B286" s="501"/>
      <c r="C286" s="501"/>
      <c r="D286" s="501"/>
      <c r="E286" s="515" t="s">
        <v>934</v>
      </c>
      <c r="F286" s="501"/>
      <c r="G286" s="550"/>
      <c r="H286" s="515"/>
      <c r="I286" s="1237"/>
      <c r="J286" s="501"/>
      <c r="K286" s="550"/>
      <c r="L286" s="550"/>
      <c r="M286" s="501"/>
    </row>
    <row r="287" spans="1:13" s="72" customFormat="1" ht="84">
      <c r="A287" s="353" t="s">
        <v>4163</v>
      </c>
      <c r="B287" s="307" t="s">
        <v>2388</v>
      </c>
      <c r="C287" s="623" t="s">
        <v>3774</v>
      </c>
      <c r="D287" s="373"/>
      <c r="E287" s="353"/>
      <c r="F287" s="624"/>
      <c r="G287" s="353"/>
      <c r="H287" s="356" t="s">
        <v>20</v>
      </c>
      <c r="I287" s="905">
        <f>SUM(I288:I318)</f>
        <v>0</v>
      </c>
      <c r="J287" s="625"/>
      <c r="K287" s="356"/>
      <c r="L287" s="356" t="s">
        <v>2192</v>
      </c>
      <c r="M287" s="353" t="s">
        <v>2320</v>
      </c>
    </row>
    <row r="288" spans="1:13" s="72" customFormat="1" ht="84">
      <c r="A288" s="1240"/>
      <c r="B288" s="503"/>
      <c r="C288" s="638"/>
      <c r="D288" s="639" t="s">
        <v>3781</v>
      </c>
      <c r="E288" s="631" t="s">
        <v>2188</v>
      </c>
      <c r="F288" s="640" t="s">
        <v>2189</v>
      </c>
      <c r="G288" s="404" t="s">
        <v>2190</v>
      </c>
      <c r="H288" s="598"/>
      <c r="I288" s="1238"/>
      <c r="J288" s="641"/>
      <c r="K288" s="598" t="s">
        <v>2191</v>
      </c>
      <c r="L288" s="598"/>
      <c r="M288" s="145" t="s">
        <v>2295</v>
      </c>
    </row>
    <row r="289" spans="1:13" s="1" customFormat="1" ht="84">
      <c r="A289" s="152"/>
      <c r="B289" s="409"/>
      <c r="C289" s="580"/>
      <c r="D289" s="476" t="s">
        <v>3782</v>
      </c>
      <c r="E289" s="409" t="s">
        <v>3776</v>
      </c>
      <c r="F289" s="583" t="s">
        <v>2193</v>
      </c>
      <c r="G289" s="409" t="s">
        <v>560</v>
      </c>
      <c r="H289" s="474"/>
      <c r="I289" s="1143"/>
      <c r="J289" s="474"/>
      <c r="K289" s="474"/>
      <c r="L289" s="474"/>
      <c r="M289" s="1117"/>
    </row>
    <row r="290" spans="1:13" s="1" customFormat="1" ht="84">
      <c r="A290" s="152"/>
      <c r="B290" s="409"/>
      <c r="C290" s="580"/>
      <c r="E290" s="409" t="s">
        <v>3777</v>
      </c>
      <c r="F290" s="409" t="s">
        <v>3775</v>
      </c>
      <c r="G290" s="409"/>
      <c r="H290" s="474"/>
      <c r="I290" s="1144"/>
      <c r="J290" s="474"/>
      <c r="K290" s="474"/>
      <c r="L290" s="474"/>
      <c r="M290" s="409"/>
    </row>
    <row r="291" spans="1:13" s="1" customFormat="1">
      <c r="A291" s="152"/>
      <c r="B291" s="409"/>
      <c r="C291" s="580"/>
      <c r="D291" s="409"/>
      <c r="E291" s="580" t="s">
        <v>2194</v>
      </c>
      <c r="F291" s="409"/>
      <c r="G291" s="409"/>
      <c r="H291" s="474"/>
      <c r="I291" s="1144"/>
      <c r="J291" s="474"/>
      <c r="K291" s="474"/>
      <c r="L291" s="474"/>
      <c r="M291" s="474"/>
    </row>
    <row r="292" spans="1:13" s="1" customFormat="1">
      <c r="A292" s="152"/>
      <c r="B292" s="409"/>
      <c r="C292" s="580"/>
      <c r="D292" s="580"/>
      <c r="E292" s="580" t="s">
        <v>2195</v>
      </c>
      <c r="F292" s="474"/>
      <c r="G292" s="474"/>
      <c r="H292" s="474"/>
      <c r="I292" s="1144"/>
      <c r="J292" s="474"/>
      <c r="K292" s="474"/>
      <c r="L292" s="474"/>
      <c r="M292" s="474"/>
    </row>
    <row r="293" spans="1:13" s="1" customFormat="1">
      <c r="A293" s="152"/>
      <c r="B293" s="409"/>
      <c r="C293" s="580"/>
      <c r="D293" s="580"/>
      <c r="E293" s="580" t="s">
        <v>934</v>
      </c>
      <c r="F293" s="474"/>
      <c r="G293" s="474"/>
      <c r="H293" s="474"/>
      <c r="I293" s="1144"/>
      <c r="J293" s="474"/>
      <c r="K293" s="474"/>
      <c r="L293" s="474"/>
      <c r="M293" s="474"/>
    </row>
    <row r="294" spans="1:13" s="1" customFormat="1">
      <c r="A294" s="152"/>
      <c r="B294" s="409"/>
      <c r="C294" s="580"/>
      <c r="D294" s="580"/>
      <c r="E294" s="642" t="s">
        <v>2196</v>
      </c>
      <c r="F294" s="474"/>
      <c r="G294" s="474"/>
      <c r="H294" s="474"/>
      <c r="I294" s="1144"/>
      <c r="J294" s="474"/>
      <c r="K294" s="474"/>
      <c r="L294" s="474"/>
      <c r="M294" s="474"/>
    </row>
    <row r="295" spans="1:13" s="1" customFormat="1">
      <c r="A295" s="152"/>
      <c r="B295" s="409"/>
      <c r="C295" s="409"/>
      <c r="D295" s="409"/>
      <c r="E295" s="409" t="s">
        <v>2197</v>
      </c>
      <c r="F295" s="409"/>
      <c r="G295" s="409"/>
      <c r="H295" s="412"/>
      <c r="I295" s="1143"/>
      <c r="J295" s="412"/>
      <c r="K295" s="412"/>
      <c r="L295" s="412"/>
      <c r="M295" s="409"/>
    </row>
    <row r="296" spans="1:13" s="1" customFormat="1">
      <c r="A296" s="152"/>
      <c r="B296" s="409"/>
      <c r="C296" s="409"/>
      <c r="D296" s="409"/>
      <c r="E296" s="409" t="s">
        <v>2198</v>
      </c>
      <c r="F296" s="409"/>
      <c r="G296" s="409"/>
      <c r="H296" s="412"/>
      <c r="I296" s="1143"/>
      <c r="J296" s="412"/>
      <c r="K296" s="412"/>
      <c r="L296" s="412"/>
      <c r="M296" s="409"/>
    </row>
    <row r="297" spans="1:13" s="1" customFormat="1" ht="42">
      <c r="A297" s="152"/>
      <c r="B297" s="409"/>
      <c r="C297" s="409"/>
      <c r="D297" s="409"/>
      <c r="E297" s="409" t="s">
        <v>2199</v>
      </c>
      <c r="F297" s="409"/>
      <c r="G297" s="409"/>
      <c r="H297" s="412"/>
      <c r="I297" s="1143"/>
      <c r="J297" s="412"/>
      <c r="K297" s="412"/>
      <c r="L297" s="412"/>
      <c r="M297" s="409"/>
    </row>
    <row r="298" spans="1:13" s="1" customFormat="1">
      <c r="A298" s="152"/>
      <c r="B298" s="409"/>
      <c r="C298" s="580"/>
      <c r="D298" s="580"/>
      <c r="E298" s="409" t="s">
        <v>2200</v>
      </c>
      <c r="F298" s="409"/>
      <c r="G298" s="409"/>
      <c r="H298" s="412"/>
      <c r="I298" s="1143"/>
      <c r="J298" s="412"/>
      <c r="K298" s="412"/>
      <c r="L298" s="412"/>
      <c r="M298" s="409"/>
    </row>
    <row r="299" spans="1:13" s="1" customFormat="1">
      <c r="A299" s="155"/>
      <c r="B299" s="476"/>
      <c r="C299" s="409"/>
      <c r="D299" s="409"/>
      <c r="E299" s="409" t="s">
        <v>2201</v>
      </c>
      <c r="F299" s="409"/>
      <c r="G299" s="409"/>
      <c r="H299" s="409"/>
      <c r="I299" s="786"/>
      <c r="J299" s="409"/>
      <c r="K299" s="412"/>
      <c r="L299" s="412"/>
      <c r="M299" s="409"/>
    </row>
    <row r="300" spans="1:13" s="1" customFormat="1">
      <c r="A300" s="152"/>
      <c r="B300" s="409"/>
      <c r="C300" s="409"/>
      <c r="D300" s="409"/>
      <c r="E300" s="409" t="s">
        <v>2202</v>
      </c>
      <c r="F300" s="409"/>
      <c r="G300" s="409"/>
      <c r="H300" s="412"/>
      <c r="I300" s="786"/>
      <c r="J300" s="409"/>
      <c r="K300" s="412"/>
      <c r="L300" s="412"/>
      <c r="M300" s="409"/>
    </row>
    <row r="301" spans="1:13" s="1" customFormat="1">
      <c r="A301" s="152"/>
      <c r="B301" s="409"/>
      <c r="C301" s="409"/>
      <c r="D301" s="409"/>
      <c r="E301" s="409" t="s">
        <v>2203</v>
      </c>
      <c r="F301" s="409"/>
      <c r="G301" s="409"/>
      <c r="H301" s="412"/>
      <c r="I301" s="786"/>
      <c r="J301" s="409"/>
      <c r="K301" s="412"/>
      <c r="L301" s="412"/>
      <c r="M301" s="409"/>
    </row>
    <row r="302" spans="1:13" s="1" customFormat="1">
      <c r="A302" s="152"/>
      <c r="B302" s="409"/>
      <c r="C302" s="409"/>
      <c r="D302" s="409"/>
      <c r="E302" s="449" t="s">
        <v>2204</v>
      </c>
      <c r="F302" s="409"/>
      <c r="G302" s="409"/>
      <c r="H302" s="412"/>
      <c r="I302" s="786"/>
      <c r="J302" s="409"/>
      <c r="K302" s="412"/>
      <c r="L302" s="412"/>
      <c r="M302" s="409"/>
    </row>
    <row r="303" spans="1:13" s="1" customFormat="1">
      <c r="A303" s="152"/>
      <c r="B303" s="409"/>
      <c r="C303" s="409"/>
      <c r="D303" s="409"/>
      <c r="E303" s="449" t="s">
        <v>934</v>
      </c>
      <c r="F303" s="409"/>
      <c r="G303" s="409"/>
      <c r="H303" s="412"/>
      <c r="I303" s="786"/>
      <c r="J303" s="409"/>
      <c r="K303" s="412"/>
      <c r="L303" s="412"/>
      <c r="M303" s="409"/>
    </row>
    <row r="304" spans="1:13" s="1" customFormat="1">
      <c r="A304" s="155"/>
      <c r="B304" s="476"/>
      <c r="C304" s="409"/>
      <c r="D304" s="409"/>
      <c r="E304" s="642" t="s">
        <v>2205</v>
      </c>
      <c r="F304" s="409"/>
      <c r="G304" s="409"/>
      <c r="H304" s="412"/>
      <c r="I304" s="786"/>
      <c r="J304" s="409"/>
      <c r="K304" s="412"/>
      <c r="L304" s="412"/>
      <c r="M304" s="409"/>
    </row>
    <row r="305" spans="1:13" s="1" customFormat="1">
      <c r="A305" s="152"/>
      <c r="B305" s="409"/>
      <c r="C305" s="409"/>
      <c r="D305" s="409"/>
      <c r="E305" s="409" t="s">
        <v>2206</v>
      </c>
      <c r="F305" s="409"/>
      <c r="G305" s="409"/>
      <c r="H305" s="409"/>
      <c r="I305" s="786"/>
      <c r="J305" s="409"/>
      <c r="K305" s="412"/>
      <c r="L305" s="412"/>
      <c r="M305" s="409"/>
    </row>
    <row r="306" spans="1:13" s="1" customFormat="1" ht="26.25" customHeight="1">
      <c r="A306" s="152"/>
      <c r="B306" s="409"/>
      <c r="C306" s="409"/>
      <c r="D306" s="409"/>
      <c r="E306" s="409" t="s">
        <v>2207</v>
      </c>
      <c r="F306" s="409"/>
      <c r="G306" s="409"/>
      <c r="H306" s="409"/>
      <c r="I306" s="786"/>
      <c r="J306" s="409"/>
      <c r="K306" s="412"/>
      <c r="L306" s="412"/>
      <c r="M306" s="409"/>
    </row>
    <row r="307" spans="1:13" s="1" customFormat="1">
      <c r="A307" s="152"/>
      <c r="B307" s="409"/>
      <c r="C307" s="409"/>
      <c r="D307" s="409"/>
      <c r="E307" s="409" t="s">
        <v>2208</v>
      </c>
      <c r="F307" s="409"/>
      <c r="G307" s="409"/>
      <c r="H307" s="409"/>
      <c r="I307" s="786"/>
      <c r="J307" s="409"/>
      <c r="K307" s="412"/>
      <c r="L307" s="412"/>
      <c r="M307" s="409"/>
    </row>
    <row r="308" spans="1:13" s="1" customFormat="1">
      <c r="A308" s="152"/>
      <c r="B308" s="409"/>
      <c r="C308" s="409"/>
      <c r="D308" s="409"/>
      <c r="E308" s="409" t="s">
        <v>2209</v>
      </c>
      <c r="F308" s="409"/>
      <c r="G308" s="409"/>
      <c r="H308" s="409"/>
      <c r="I308" s="786"/>
      <c r="J308" s="409"/>
      <c r="K308" s="412"/>
      <c r="L308" s="412"/>
      <c r="M308" s="409"/>
    </row>
    <row r="309" spans="1:13" s="1" customFormat="1">
      <c r="A309" s="152"/>
      <c r="B309" s="409"/>
      <c r="C309" s="409"/>
      <c r="D309" s="409"/>
      <c r="E309" s="409" t="s">
        <v>2210</v>
      </c>
      <c r="F309" s="409"/>
      <c r="G309" s="409"/>
      <c r="H309" s="409"/>
      <c r="I309" s="786"/>
      <c r="J309" s="409"/>
      <c r="K309" s="412"/>
      <c r="L309" s="412"/>
      <c r="M309" s="409"/>
    </row>
    <row r="310" spans="1:13" s="1" customFormat="1" ht="27" customHeight="1">
      <c r="A310" s="152"/>
      <c r="B310" s="409"/>
      <c r="C310" s="409"/>
      <c r="D310" s="409"/>
      <c r="E310" s="409" t="s">
        <v>2211</v>
      </c>
      <c r="F310" s="409"/>
      <c r="G310" s="409"/>
      <c r="H310" s="409"/>
      <c r="I310" s="786"/>
      <c r="J310" s="409"/>
      <c r="K310" s="412"/>
      <c r="L310" s="412"/>
      <c r="M310" s="409"/>
    </row>
    <row r="311" spans="1:13" s="1" customFormat="1">
      <c r="A311" s="152"/>
      <c r="B311" s="409"/>
      <c r="C311" s="409"/>
      <c r="D311" s="409"/>
      <c r="E311" s="449" t="s">
        <v>2204</v>
      </c>
      <c r="F311" s="409"/>
      <c r="G311" s="409"/>
      <c r="H311" s="409"/>
      <c r="I311" s="786"/>
      <c r="J311" s="409"/>
      <c r="K311" s="412"/>
      <c r="L311" s="412"/>
      <c r="M311" s="409"/>
    </row>
    <row r="312" spans="1:13" s="1" customFormat="1">
      <c r="A312" s="152"/>
      <c r="B312" s="409"/>
      <c r="C312" s="409"/>
      <c r="D312" s="409"/>
      <c r="E312" s="580" t="s">
        <v>934</v>
      </c>
      <c r="F312" s="409"/>
      <c r="G312" s="409"/>
      <c r="H312" s="409"/>
      <c r="I312" s="786"/>
      <c r="J312" s="409"/>
      <c r="K312" s="412"/>
      <c r="L312" s="412"/>
      <c r="M312" s="409"/>
    </row>
    <row r="313" spans="1:13" s="1" customFormat="1" ht="105">
      <c r="A313" s="152"/>
      <c r="B313" s="409"/>
      <c r="C313" s="409"/>
      <c r="D313" s="476" t="s">
        <v>3779</v>
      </c>
      <c r="E313" s="633" t="s">
        <v>3780</v>
      </c>
      <c r="F313" s="583"/>
      <c r="G313" s="409"/>
      <c r="H313" s="476"/>
      <c r="I313" s="1143"/>
      <c r="J313" s="467"/>
      <c r="K313" s="591"/>
      <c r="L313" s="590"/>
      <c r="M313" s="409"/>
    </row>
    <row r="314" spans="1:13" s="1" customFormat="1" ht="105">
      <c r="A314" s="152"/>
      <c r="B314" s="409"/>
      <c r="C314" s="409"/>
      <c r="D314" s="476" t="s">
        <v>3778</v>
      </c>
      <c r="E314" s="580" t="s">
        <v>3777</v>
      </c>
      <c r="F314" s="583"/>
      <c r="G314" s="409"/>
      <c r="H314" s="476"/>
      <c r="I314" s="1143"/>
      <c r="J314" s="409"/>
      <c r="K314" s="412"/>
      <c r="L314" s="412"/>
      <c r="M314" s="409"/>
    </row>
    <row r="315" spans="1:13" s="1" customFormat="1">
      <c r="A315" s="152"/>
      <c r="B315" s="409"/>
      <c r="C315" s="409"/>
      <c r="D315" s="409"/>
      <c r="E315" s="580" t="s">
        <v>2194</v>
      </c>
      <c r="F315" s="409"/>
      <c r="G315" s="409"/>
      <c r="H315" s="409"/>
      <c r="I315" s="1143"/>
      <c r="J315" s="409"/>
      <c r="K315" s="412"/>
      <c r="L315" s="412"/>
      <c r="M315" s="409"/>
    </row>
    <row r="316" spans="1:13" s="1" customFormat="1">
      <c r="A316" s="152"/>
      <c r="B316" s="409"/>
      <c r="C316" s="409"/>
      <c r="D316" s="409"/>
      <c r="E316" s="580" t="s">
        <v>2195</v>
      </c>
      <c r="F316" s="409"/>
      <c r="G316" s="409"/>
      <c r="H316" s="409"/>
      <c r="I316" s="1143"/>
      <c r="J316" s="409"/>
      <c r="K316" s="412"/>
      <c r="L316" s="412"/>
      <c r="M316" s="409"/>
    </row>
    <row r="317" spans="1:13" s="1" customFormat="1">
      <c r="A317" s="152"/>
      <c r="B317" s="409"/>
      <c r="C317" s="409"/>
      <c r="D317" s="409"/>
      <c r="E317" s="580" t="s">
        <v>934</v>
      </c>
      <c r="F317" s="409"/>
      <c r="G317" s="409"/>
      <c r="H317" s="409"/>
      <c r="I317" s="1143"/>
      <c r="J317" s="409"/>
      <c r="K317" s="412"/>
      <c r="L317" s="412"/>
      <c r="M317" s="409"/>
    </row>
    <row r="318" spans="1:13" s="1" customFormat="1">
      <c r="A318" s="152"/>
      <c r="B318" s="409"/>
      <c r="C318" s="409"/>
      <c r="D318" s="409"/>
      <c r="E318" s="642" t="s">
        <v>2196</v>
      </c>
      <c r="F318" s="409"/>
      <c r="G318" s="409"/>
      <c r="H318" s="476"/>
      <c r="I318" s="1143"/>
      <c r="J318" s="409"/>
      <c r="K318" s="412"/>
      <c r="L318" s="412"/>
      <c r="M318" s="409"/>
    </row>
    <row r="319" spans="1:13" s="1" customFormat="1">
      <c r="A319" s="152"/>
      <c r="B319" s="409"/>
      <c r="C319" s="409"/>
      <c r="D319" s="409"/>
      <c r="E319" s="580" t="s">
        <v>2212</v>
      </c>
      <c r="F319" s="409"/>
      <c r="G319" s="409"/>
      <c r="H319" s="412"/>
      <c r="I319" s="1143"/>
      <c r="J319" s="409"/>
      <c r="K319" s="412"/>
      <c r="L319" s="412"/>
      <c r="M319" s="409"/>
    </row>
    <row r="320" spans="1:13" s="1" customFormat="1">
      <c r="A320" s="152"/>
      <c r="B320" s="409"/>
      <c r="C320" s="409"/>
      <c r="D320" s="409"/>
      <c r="E320" s="409" t="s">
        <v>2213</v>
      </c>
      <c r="F320" s="409"/>
      <c r="G320" s="409"/>
      <c r="H320" s="476"/>
      <c r="I320" s="786"/>
      <c r="J320" s="409"/>
      <c r="K320" s="412"/>
      <c r="L320" s="412"/>
      <c r="M320" s="409"/>
    </row>
    <row r="321" spans="1:13" s="1" customFormat="1">
      <c r="A321" s="152"/>
      <c r="B321" s="409"/>
      <c r="C321" s="409"/>
      <c r="D321" s="409"/>
      <c r="E321" s="580" t="s">
        <v>2214</v>
      </c>
      <c r="F321" s="409"/>
      <c r="G321" s="409"/>
      <c r="H321" s="476"/>
      <c r="I321" s="786"/>
      <c r="J321" s="409"/>
      <c r="K321" s="412"/>
      <c r="L321" s="412"/>
      <c r="M321" s="409"/>
    </row>
    <row r="322" spans="1:13" s="1" customFormat="1">
      <c r="A322" s="152"/>
      <c r="B322" s="409"/>
      <c r="C322" s="409"/>
      <c r="D322" s="409"/>
      <c r="E322" s="580" t="s">
        <v>2215</v>
      </c>
      <c r="F322" s="409"/>
      <c r="G322" s="409"/>
      <c r="H322" s="476"/>
      <c r="I322" s="786"/>
      <c r="J322" s="409"/>
      <c r="K322" s="412"/>
      <c r="L322" s="412"/>
      <c r="M322" s="409"/>
    </row>
    <row r="323" spans="1:13" s="1" customFormat="1" ht="42">
      <c r="A323" s="152"/>
      <c r="B323" s="409"/>
      <c r="C323" s="409"/>
      <c r="D323" s="409"/>
      <c r="E323" s="449" t="s">
        <v>2216</v>
      </c>
      <c r="F323" s="409"/>
      <c r="G323" s="409"/>
      <c r="H323" s="476"/>
      <c r="I323" s="786"/>
      <c r="J323" s="409"/>
      <c r="K323" s="412"/>
      <c r="L323" s="412"/>
      <c r="M323" s="409"/>
    </row>
    <row r="324" spans="1:13" s="1" customFormat="1">
      <c r="A324" s="152"/>
      <c r="B324" s="409"/>
      <c r="C324" s="409"/>
      <c r="D324" s="409"/>
      <c r="E324" s="580" t="s">
        <v>2217</v>
      </c>
      <c r="F324" s="409"/>
      <c r="G324" s="409"/>
      <c r="H324" s="476"/>
      <c r="I324" s="786"/>
      <c r="J324" s="409"/>
      <c r="K324" s="412"/>
      <c r="L324" s="412"/>
      <c r="M324" s="409"/>
    </row>
    <row r="325" spans="1:13" s="1" customFormat="1">
      <c r="A325" s="152"/>
      <c r="B325" s="409"/>
      <c r="C325" s="409"/>
      <c r="D325" s="409"/>
      <c r="E325" s="580" t="s">
        <v>2218</v>
      </c>
      <c r="F325" s="409"/>
      <c r="G325" s="409"/>
      <c r="H325" s="476"/>
      <c r="I325" s="786"/>
      <c r="J325" s="409"/>
      <c r="K325" s="412"/>
      <c r="L325" s="412"/>
      <c r="M325" s="409"/>
    </row>
    <row r="326" spans="1:13" s="1" customFormat="1">
      <c r="A326" s="152"/>
      <c r="B326" s="409"/>
      <c r="C326" s="409"/>
      <c r="D326" s="409"/>
      <c r="E326" s="449" t="s">
        <v>2204</v>
      </c>
      <c r="F326" s="409"/>
      <c r="G326" s="409"/>
      <c r="H326" s="476"/>
      <c r="I326" s="786"/>
      <c r="J326" s="409"/>
      <c r="K326" s="412"/>
      <c r="L326" s="412"/>
      <c r="M326" s="409"/>
    </row>
    <row r="327" spans="1:13" s="1" customFormat="1">
      <c r="A327" s="152"/>
      <c r="B327" s="409"/>
      <c r="C327" s="409"/>
      <c r="D327" s="409"/>
      <c r="E327" s="580" t="s">
        <v>934</v>
      </c>
      <c r="F327" s="409"/>
      <c r="G327" s="409"/>
      <c r="H327" s="476"/>
      <c r="I327" s="786"/>
      <c r="J327" s="409"/>
      <c r="K327" s="412"/>
      <c r="L327" s="412"/>
      <c r="M327" s="409"/>
    </row>
    <row r="328" spans="1:13" s="1" customFormat="1">
      <c r="A328" s="152"/>
      <c r="B328" s="409"/>
      <c r="C328" s="409"/>
      <c r="D328" s="409"/>
      <c r="E328" s="642" t="s">
        <v>2205</v>
      </c>
      <c r="F328" s="409"/>
      <c r="G328" s="409"/>
      <c r="H328" s="476"/>
      <c r="I328" s="786"/>
      <c r="J328" s="409"/>
      <c r="K328" s="412"/>
      <c r="L328" s="412"/>
      <c r="M328" s="409"/>
    </row>
    <row r="329" spans="1:13" s="1" customFormat="1">
      <c r="A329" s="152"/>
      <c r="B329" s="409"/>
      <c r="C329" s="409"/>
      <c r="D329" s="409"/>
      <c r="E329" s="580" t="s">
        <v>2212</v>
      </c>
      <c r="F329" s="409"/>
      <c r="G329" s="409"/>
      <c r="H329" s="476"/>
      <c r="I329" s="786"/>
      <c r="J329" s="409"/>
      <c r="K329" s="412"/>
      <c r="L329" s="412"/>
      <c r="M329" s="409"/>
    </row>
    <row r="330" spans="1:13" s="1" customFormat="1">
      <c r="A330" s="152"/>
      <c r="B330" s="409"/>
      <c r="C330" s="409"/>
      <c r="D330" s="409"/>
      <c r="E330" s="409" t="s">
        <v>2219</v>
      </c>
      <c r="F330" s="409"/>
      <c r="G330" s="409"/>
      <c r="H330" s="409"/>
      <c r="I330" s="786"/>
      <c r="J330" s="409"/>
      <c r="K330" s="412"/>
      <c r="L330" s="412"/>
      <c r="M330" s="409"/>
    </row>
    <row r="331" spans="1:13" s="1" customFormat="1">
      <c r="A331" s="152"/>
      <c r="B331" s="409"/>
      <c r="C331" s="409"/>
      <c r="D331" s="409"/>
      <c r="E331" s="409" t="s">
        <v>507</v>
      </c>
      <c r="F331" s="409"/>
      <c r="G331" s="409"/>
      <c r="H331" s="409"/>
      <c r="I331" s="786"/>
      <c r="J331" s="409"/>
      <c r="K331" s="412"/>
      <c r="L331" s="412"/>
      <c r="M331" s="409"/>
    </row>
    <row r="332" spans="1:13" s="1" customFormat="1" ht="27" customHeight="1">
      <c r="A332" s="152"/>
      <c r="B332" s="409"/>
      <c r="C332" s="409"/>
      <c r="D332" s="409"/>
      <c r="E332" s="580" t="s">
        <v>2220</v>
      </c>
      <c r="F332" s="409"/>
      <c r="G332" s="409"/>
      <c r="H332" s="409"/>
      <c r="I332" s="786"/>
      <c r="J332" s="409"/>
      <c r="K332" s="412"/>
      <c r="L332" s="412"/>
      <c r="M332" s="409"/>
    </row>
    <row r="333" spans="1:13" s="1" customFormat="1">
      <c r="A333" s="152"/>
      <c r="B333" s="409"/>
      <c r="C333" s="409"/>
      <c r="D333" s="409"/>
      <c r="E333" s="449" t="s">
        <v>2221</v>
      </c>
      <c r="F333" s="409"/>
      <c r="G333" s="409"/>
      <c r="H333" s="409"/>
      <c r="I333" s="786"/>
      <c r="J333" s="409"/>
      <c r="K333" s="412"/>
      <c r="L333" s="412"/>
      <c r="M333" s="409"/>
    </row>
    <row r="334" spans="1:13" s="1" customFormat="1">
      <c r="A334" s="152"/>
      <c r="B334" s="409"/>
      <c r="C334" s="409"/>
      <c r="D334" s="409"/>
      <c r="E334" s="449" t="s">
        <v>2204</v>
      </c>
      <c r="F334" s="409"/>
      <c r="G334" s="409"/>
      <c r="H334" s="409"/>
      <c r="I334" s="786"/>
      <c r="J334" s="409"/>
      <c r="K334" s="412"/>
      <c r="L334" s="412"/>
      <c r="M334" s="409"/>
    </row>
    <row r="335" spans="1:13" s="1" customFormat="1">
      <c r="A335" s="164"/>
      <c r="B335" s="413"/>
      <c r="C335" s="413"/>
      <c r="D335" s="413"/>
      <c r="E335" s="592" t="s">
        <v>934</v>
      </c>
      <c r="F335" s="413"/>
      <c r="G335" s="413"/>
      <c r="H335" s="413"/>
      <c r="I335" s="789"/>
      <c r="J335" s="413"/>
      <c r="K335" s="593"/>
      <c r="L335" s="593"/>
      <c r="M335" s="413"/>
    </row>
  </sheetData>
  <mergeCells count="13">
    <mergeCell ref="E59:E61"/>
    <mergeCell ref="F59:F61"/>
    <mergeCell ref="M3:M4"/>
    <mergeCell ref="A1:M1"/>
    <mergeCell ref="A2:M2"/>
    <mergeCell ref="A3:A4"/>
    <mergeCell ref="B3:B4"/>
    <mergeCell ref="C3:C4"/>
    <mergeCell ref="D3:D4"/>
    <mergeCell ref="E3:E4"/>
    <mergeCell ref="F3:G3"/>
    <mergeCell ref="H3:J3"/>
    <mergeCell ref="K3:L3"/>
  </mergeCells>
  <pageMargins left="0.23622047244094491" right="0.15748031496062992" top="0.78740157480314965" bottom="0.78740157480314965" header="0.31496062992125984" footer="0.55118110236220474"/>
  <pageSetup paperSize="9" orientation="landscape" r:id="rId1"/>
  <headerFooter>
    <oddFooter>&amp;C&amp;A หน้าที่ &amp;P จาก &amp;N</oddFooter>
  </headerFooter>
  <rowBreaks count="2" manualBreakCount="2">
    <brk id="8" max="12" man="1"/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25</vt:i4>
      </vt:variant>
    </vt:vector>
  </HeadingPairs>
  <TitlesOfParts>
    <vt:vector size="45" baseType="lpstr">
      <vt:lpstr>สรุปแผนงานโครงการ 61</vt:lpstr>
      <vt:lpstr>KPI60</vt:lpstr>
      <vt:lpstr>ย1-1.1ปฐมวัย</vt:lpstr>
      <vt:lpstr>ย1-1.2วัยเรียน</vt:lpstr>
      <vt:lpstr>ย1-1.3วัยรุ่น</vt:lpstr>
      <vt:lpstr>ย1-1.4 วัยทำงาน</vt:lpstr>
      <vt:lpstr>ย1-1.5วัยผู้สูงอายุ พิการ</vt:lpstr>
      <vt:lpstr>ย2-2.1 DHS</vt:lpstr>
      <vt:lpstr>ย2-2.2 ทุติ ตติยภูมิ</vt:lpstr>
      <vt:lpstr>ย 2-2.3 ระบบควบคุมโรค</vt:lpstr>
      <vt:lpstr>ย2-2.4 คุ้มครองผู้บริโภค</vt:lpstr>
      <vt:lpstr>ย2-2.5ยาเสพติด</vt:lpstr>
      <vt:lpstr>ย3-3.1 การบังคับใช้กฎหมาย</vt:lpstr>
      <vt:lpstr>ย 3-3.2สิ่งแวดล้อม</vt:lpstr>
      <vt:lpstr>ย3-3.3 พัฒนาบุคลากร</vt:lpstr>
      <vt:lpstr>ย3-3.4 การเงิน คลัง</vt:lpstr>
      <vt:lpstr>ย3-3.5ยาและเวชภัณฑ์พัสดุ</vt:lpstr>
      <vt:lpstr>ย3-3.6 ปราบปรามทุจริต</vt:lpstr>
      <vt:lpstr>ย 3.7 พัฒนางานสาธารณสุขด้านอื่น</vt:lpstr>
      <vt:lpstr>ย 3.8 จ้างลูกจ้าง</vt:lpstr>
      <vt:lpstr>'ย2-2.2 ทุติ ตติยภูมิ'!_GoBack</vt:lpstr>
      <vt:lpstr>'ย 2-2.3 ระบบควบคุมโรค'!Print_Area</vt:lpstr>
      <vt:lpstr>'ย1-1.1ปฐมวัย'!Print_Area</vt:lpstr>
      <vt:lpstr>'ย1-1.4 วัยทำงาน'!Print_Area</vt:lpstr>
      <vt:lpstr>'ย3-3.4 การเงิน คลัง'!Print_Area</vt:lpstr>
      <vt:lpstr>'สรุปแผนงานโครงการ 61'!Print_Area</vt:lpstr>
      <vt:lpstr>'KPI60'!Print_Titles</vt:lpstr>
      <vt:lpstr>'ย 2-2.3 ระบบควบคุมโรค'!Print_Titles</vt:lpstr>
      <vt:lpstr>'ย 3.7 พัฒนางานสาธารณสุขด้านอื่น'!Print_Titles</vt:lpstr>
      <vt:lpstr>'ย 3.8 จ้างลูกจ้าง'!Print_Titles</vt:lpstr>
      <vt:lpstr>'ย 3-3.2สิ่งแวดล้อม'!Print_Titles</vt:lpstr>
      <vt:lpstr>'ย1-1.1ปฐมวัย'!Print_Titles</vt:lpstr>
      <vt:lpstr>'ย1-1.2วัยเรียน'!Print_Titles</vt:lpstr>
      <vt:lpstr>'ย1-1.3วัยรุ่น'!Print_Titles</vt:lpstr>
      <vt:lpstr>'ย1-1.4 วัยทำงาน'!Print_Titles</vt:lpstr>
      <vt:lpstr>'ย1-1.5วัยผู้สูงอายุ พิการ'!Print_Titles</vt:lpstr>
      <vt:lpstr>'ย2-2.1 DHS'!Print_Titles</vt:lpstr>
      <vt:lpstr>'ย2-2.2 ทุติ ตติยภูมิ'!Print_Titles</vt:lpstr>
      <vt:lpstr>'ย2-2.4 คุ้มครองผู้บริโภค'!Print_Titles</vt:lpstr>
      <vt:lpstr>'ย2-2.5ยาเสพติด'!Print_Titles</vt:lpstr>
      <vt:lpstr>'ย3-3.1 การบังคับใช้กฎหมาย'!Print_Titles</vt:lpstr>
      <vt:lpstr>'ย3-3.3 พัฒนาบุคลากร'!Print_Titles</vt:lpstr>
      <vt:lpstr>'ย3-3.5ยาและเวชภัณฑ์พัสดุ'!Print_Titles</vt:lpstr>
      <vt:lpstr>'ย3-3.6 ปราบปรามทุจริต'!Print_Titles</vt:lpstr>
      <vt:lpstr>'สรุปแผนงานโครงการ 61'!Print_Titles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</cp:lastModifiedBy>
  <cp:lastPrinted>2017-08-09T03:37:27Z</cp:lastPrinted>
  <dcterms:created xsi:type="dcterms:W3CDTF">2013-10-11T06:46:48Z</dcterms:created>
  <dcterms:modified xsi:type="dcterms:W3CDTF">2017-08-10T01:55:47Z</dcterms:modified>
</cp:coreProperties>
</file>