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นำเสนอ\"/>
    </mc:Choice>
  </mc:AlternateContent>
  <bookViews>
    <workbookView xWindow="120" yWindow="30" windowWidth="15600" windowHeight="5445"/>
  </bookViews>
  <sheets>
    <sheet name="อัตรากำลังทั้งหมด" sheetId="19" r:id="rId1"/>
  </sheets>
  <definedNames>
    <definedName name="_xlnm.Print_Titles" localSheetId="0">อัตรากำลังทั้งหมด!$4:$5</definedName>
  </definedNames>
  <calcPr calcId="152511"/>
</workbook>
</file>

<file path=xl/calcChain.xml><?xml version="1.0" encoding="utf-8"?>
<calcChain xmlns="http://schemas.openxmlformats.org/spreadsheetml/2006/main">
  <c r="J10" i="19" l="1"/>
  <c r="J7" i="19"/>
  <c r="C53" i="19"/>
  <c r="V53" i="19"/>
  <c r="T53" i="19"/>
  <c r="R53" i="19"/>
  <c r="S53" i="19" s="1"/>
  <c r="P53" i="19"/>
  <c r="N53" i="19"/>
  <c r="L53" i="19"/>
  <c r="O53" i="19" s="1"/>
  <c r="F53" i="19"/>
  <c r="J50" i="19"/>
  <c r="AC50" i="19" s="1"/>
  <c r="AD50" i="19" s="1"/>
  <c r="J38" i="19"/>
  <c r="AC38" i="19" s="1"/>
  <c r="J31" i="19"/>
  <c r="AC31" i="19" s="1"/>
  <c r="J22" i="19"/>
  <c r="AC22" i="19" s="1"/>
  <c r="J15" i="19"/>
  <c r="K15" i="19" s="1"/>
  <c r="AC13" i="19"/>
  <c r="AD13" i="19" s="1"/>
  <c r="AC15" i="19"/>
  <c r="AC23" i="19"/>
  <c r="AC33" i="19"/>
  <c r="W7" i="19"/>
  <c r="W8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W46" i="19"/>
  <c r="W47" i="19"/>
  <c r="W48" i="19"/>
  <c r="W49" i="19"/>
  <c r="W50" i="19"/>
  <c r="W51" i="19"/>
  <c r="W52" i="19"/>
  <c r="W6" i="19"/>
  <c r="S7" i="19"/>
  <c r="S8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31" i="19"/>
  <c r="S32" i="19"/>
  <c r="S33" i="19"/>
  <c r="S34" i="19"/>
  <c r="S35" i="19"/>
  <c r="S36" i="19"/>
  <c r="S37" i="19"/>
  <c r="S38" i="19"/>
  <c r="S39" i="19"/>
  <c r="S40" i="19"/>
  <c r="S41" i="19"/>
  <c r="S42" i="19"/>
  <c r="S43" i="19"/>
  <c r="S44" i="19"/>
  <c r="S45" i="19"/>
  <c r="S46" i="19"/>
  <c r="S47" i="19"/>
  <c r="S48" i="19"/>
  <c r="S49" i="19"/>
  <c r="S50" i="19"/>
  <c r="S51" i="19"/>
  <c r="S52" i="19"/>
  <c r="S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6" i="19"/>
  <c r="J8" i="19"/>
  <c r="AC8" i="19" s="1"/>
  <c r="J9" i="19"/>
  <c r="AC9" i="19" s="1"/>
  <c r="J11" i="19"/>
  <c r="AC11" i="19" s="1"/>
  <c r="AD11" i="19" s="1"/>
  <c r="J12" i="19"/>
  <c r="AC12" i="19" s="1"/>
  <c r="AD12" i="19" s="1"/>
  <c r="J14" i="19"/>
  <c r="K14" i="19" s="1"/>
  <c r="J16" i="19"/>
  <c r="AC16" i="19" s="1"/>
  <c r="J17" i="19"/>
  <c r="AC17" i="19" s="1"/>
  <c r="J18" i="19"/>
  <c r="AC18" i="19" s="1"/>
  <c r="J19" i="19"/>
  <c r="J20" i="19"/>
  <c r="K20" i="19" s="1"/>
  <c r="J21" i="19"/>
  <c r="J23" i="19"/>
  <c r="K23" i="19" s="1"/>
  <c r="J24" i="19"/>
  <c r="AC24" i="19" s="1"/>
  <c r="J25" i="19"/>
  <c r="AC25" i="19" s="1"/>
  <c r="J26" i="19"/>
  <c r="AC26" i="19" s="1"/>
  <c r="J27" i="19"/>
  <c r="AC27" i="19" s="1"/>
  <c r="J28" i="19"/>
  <c r="J29" i="19"/>
  <c r="J30" i="19"/>
  <c r="K30" i="19" s="1"/>
  <c r="J32" i="19"/>
  <c r="AC32" i="19" s="1"/>
  <c r="J33" i="19"/>
  <c r="J34" i="19"/>
  <c r="AC34" i="19" s="1"/>
  <c r="J35" i="19"/>
  <c r="AC35" i="19" s="1"/>
  <c r="J36" i="19"/>
  <c r="AC36" i="19" s="1"/>
  <c r="J37" i="19"/>
  <c r="J39" i="19"/>
  <c r="K39" i="19" s="1"/>
  <c r="J40" i="19"/>
  <c r="AC40" i="19" s="1"/>
  <c r="J41" i="19"/>
  <c r="AC41" i="19" s="1"/>
  <c r="J42" i="19"/>
  <c r="AC42" i="19" s="1"/>
  <c r="J43" i="19"/>
  <c r="AC43" i="19" s="1"/>
  <c r="J44" i="19"/>
  <c r="AC44" i="19" s="1"/>
  <c r="J45" i="19"/>
  <c r="J46" i="19"/>
  <c r="K46" i="19" s="1"/>
  <c r="J47" i="19"/>
  <c r="K47" i="19" s="1"/>
  <c r="J48" i="19"/>
  <c r="AC48" i="19" s="1"/>
  <c r="J49" i="19"/>
  <c r="AC49" i="19" s="1"/>
  <c r="J51" i="19"/>
  <c r="AC51" i="19" s="1"/>
  <c r="J52" i="19"/>
  <c r="AC52" i="19" s="1"/>
  <c r="J6" i="19"/>
  <c r="AC6" i="19" s="1"/>
  <c r="K31" i="19" l="1"/>
  <c r="K7" i="19"/>
  <c r="AC7" i="19"/>
  <c r="AD7" i="19" s="1"/>
  <c r="K38" i="19"/>
  <c r="W53" i="19"/>
  <c r="J53" i="19"/>
  <c r="K53" i="19" s="1"/>
  <c r="AC14" i="19"/>
  <c r="AD14" i="19" s="1"/>
  <c r="AC10" i="19"/>
  <c r="AD10" i="19" s="1"/>
  <c r="AC30" i="19"/>
  <c r="AD30" i="19" s="1"/>
  <c r="AD44" i="19"/>
  <c r="AD36" i="19"/>
  <c r="AD43" i="19"/>
  <c r="AD18" i="19"/>
  <c r="AD42" i="19"/>
  <c r="AD17" i="19"/>
  <c r="AD49" i="19"/>
  <c r="AD41" i="19"/>
  <c r="AD33" i="19"/>
  <c r="AD25" i="19"/>
  <c r="AD16" i="19"/>
  <c r="AD8" i="19"/>
  <c r="AC47" i="19"/>
  <c r="AD47" i="19" s="1"/>
  <c r="AC39" i="19"/>
  <c r="AD39" i="19" s="1"/>
  <c r="AC21" i="19"/>
  <c r="AD21" i="19" s="1"/>
  <c r="AD52" i="19"/>
  <c r="AD27" i="19"/>
  <c r="AD51" i="19"/>
  <c r="AD26" i="19"/>
  <c r="AD40" i="19"/>
  <c r="AD32" i="19"/>
  <c r="AD24" i="19"/>
  <c r="AC46" i="19"/>
  <c r="AD46" i="19" s="1"/>
  <c r="AC29" i="19"/>
  <c r="AD29" i="19" s="1"/>
  <c r="AC20" i="19"/>
  <c r="AD20" i="19" s="1"/>
  <c r="AD35" i="19"/>
  <c r="AD34" i="19"/>
  <c r="AD9" i="19"/>
  <c r="AD48" i="19"/>
  <c r="AC45" i="19"/>
  <c r="AD45" i="19" s="1"/>
  <c r="AC37" i="19"/>
  <c r="AD37" i="19" s="1"/>
  <c r="AC28" i="19"/>
  <c r="AD28" i="19" s="1"/>
  <c r="AC19" i="19"/>
  <c r="AD19" i="19" s="1"/>
  <c r="K22" i="19"/>
  <c r="AD23" i="19"/>
  <c r="AD31" i="19"/>
  <c r="AD38" i="19"/>
  <c r="AD22" i="19"/>
  <c r="AD15" i="19"/>
  <c r="AD6" i="19"/>
  <c r="K43" i="19"/>
  <c r="K18" i="19"/>
  <c r="K13" i="19"/>
  <c r="K44" i="19"/>
  <c r="K21" i="19"/>
  <c r="K36" i="19"/>
  <c r="K42" i="19"/>
  <c r="K6" i="19"/>
  <c r="K35" i="19"/>
  <c r="K12" i="19"/>
  <c r="K52" i="19"/>
  <c r="K34" i="19"/>
  <c r="K11" i="19"/>
  <c r="K50" i="19"/>
  <c r="K28" i="19"/>
  <c r="K10" i="19"/>
  <c r="K45" i="19"/>
  <c r="K26" i="19"/>
  <c r="K25" i="19"/>
  <c r="K24" i="19"/>
  <c r="K33" i="19"/>
  <c r="K32" i="19"/>
  <c r="K51" i="19"/>
  <c r="K41" i="19"/>
  <c r="K29" i="19"/>
  <c r="K19" i="19"/>
  <c r="K9" i="19"/>
  <c r="K40" i="19"/>
  <c r="K8" i="19"/>
  <c r="K49" i="19"/>
  <c r="K37" i="19"/>
  <c r="K27" i="19"/>
  <c r="K17" i="19"/>
  <c r="K48" i="19"/>
  <c r="K16" i="19"/>
  <c r="AC53" i="19" l="1"/>
  <c r="AD53" i="19" s="1"/>
</calcChain>
</file>

<file path=xl/sharedStrings.xml><?xml version="1.0" encoding="utf-8"?>
<sst xmlns="http://schemas.openxmlformats.org/spreadsheetml/2006/main" count="230" uniqueCount="80">
  <si>
    <t>รพ.สต.</t>
  </si>
  <si>
    <t>ขนาด</t>
  </si>
  <si>
    <t>ต้นโพธิ์</t>
  </si>
  <si>
    <t>L</t>
  </si>
  <si>
    <t>บางมัญ</t>
  </si>
  <si>
    <t>M</t>
  </si>
  <si>
    <t>โพกรวม</t>
  </si>
  <si>
    <t>หัวไผ่</t>
  </si>
  <si>
    <t>บางกระบือ</t>
  </si>
  <si>
    <t>ม่วงหมู่</t>
  </si>
  <si>
    <t>บางกระบือ2</t>
  </si>
  <si>
    <t>S</t>
  </si>
  <si>
    <t>ประจำอำเภอฯ</t>
  </si>
  <si>
    <t>โพสังโฆ</t>
  </si>
  <si>
    <t>หนองกระทุ่ม</t>
  </si>
  <si>
    <t>คอทราย</t>
  </si>
  <si>
    <t>ท่าข้าม</t>
  </si>
  <si>
    <t>โพทะเล</t>
  </si>
  <si>
    <t>พรหมบุรี</t>
  </si>
  <si>
    <t>พระงาม</t>
  </si>
  <si>
    <t>หัวป่า</t>
  </si>
  <si>
    <t>บ้านแป้ง</t>
  </si>
  <si>
    <t>ท่างาม</t>
  </si>
  <si>
    <t>น้ำตาล</t>
  </si>
  <si>
    <t>ทับยา</t>
  </si>
  <si>
    <t>ประศุก</t>
  </si>
  <si>
    <t>โรงช้าง</t>
  </si>
  <si>
    <t>pop</t>
  </si>
  <si>
    <t xml:space="preserve"> </t>
  </si>
  <si>
    <t>จักร์สีห์</t>
  </si>
  <si>
    <t>นวก.</t>
  </si>
  <si>
    <t>รวม</t>
  </si>
  <si>
    <t>อินทร์บุรี2</t>
  </si>
  <si>
    <t>ถอนสมอ</t>
  </si>
  <si>
    <t>วิหารขาว</t>
  </si>
  <si>
    <t>บ้านจ่า</t>
  </si>
  <si>
    <t>สระแจง</t>
  </si>
  <si>
    <t>โพชนไก่</t>
  </si>
  <si>
    <t>ไม้ดัด</t>
  </si>
  <si>
    <t>แม่ลา</t>
  </si>
  <si>
    <t>ขต</t>
  </si>
  <si>
    <t>ขส</t>
  </si>
  <si>
    <t>มี</t>
  </si>
  <si>
    <t>นวก./จพ.ทันตฯ</t>
  </si>
  <si>
    <t>ผู้ช่วยแพทย์แผนไทย</t>
  </si>
  <si>
    <t>ตำแหน่ง</t>
  </si>
  <si>
    <t>นวก/จพ</t>
  </si>
  <si>
    <t>จพ.การเงิน/ธุรการ</t>
  </si>
  <si>
    <t>ลูกจ้างชั่วคราว</t>
  </si>
  <si>
    <t>พนง.ช่วยเหลือคนไข้</t>
  </si>
  <si>
    <t>พนง.บันทึกข้อมูล</t>
  </si>
  <si>
    <t>จพ.</t>
  </si>
  <si>
    <t>สนับสนุน)</t>
  </si>
  <si>
    <t>(ไม่รวมสาย</t>
  </si>
  <si>
    <t xml:space="preserve"> +ข/-ก (ขต)</t>
  </si>
  <si>
    <t>พยาบาลวิชาชีพ</t>
  </si>
  <si>
    <t>แพทย์แผนไทย./จพ.(อายุรเวท)</t>
  </si>
  <si>
    <t>สัดส่วนต่อประชากร</t>
  </si>
  <si>
    <t>ประจำอำเภออินทร์บุรี</t>
  </si>
  <si>
    <t>ข้อมูลอัตรากำลังบุคลากรปฏิบัติงานจริงใน รพ.สต. ณ เดือนธันวาคม 2561</t>
  </si>
  <si>
    <t>ผอ.รพ.สต.</t>
  </si>
  <si>
    <t>ต.น.</t>
  </si>
  <si>
    <t>จพ.อาวุโส</t>
  </si>
  <si>
    <t>นวก.ชนพ.</t>
  </si>
  <si>
    <t xml:space="preserve">โพธิ์ชัย </t>
  </si>
  <si>
    <t>โพธิ์ชัย 2 (บ้านลำ)</t>
  </si>
  <si>
    <t xml:space="preserve">งิ้วราย </t>
  </si>
  <si>
    <t>งิ้วราย 2 (วัดกระโจม)</t>
  </si>
  <si>
    <t xml:space="preserve">ชีน้ำร้าย </t>
  </si>
  <si>
    <t>ชีน้ำร้าย 2 (บางปูน)</t>
  </si>
  <si>
    <t>ทองเอน 1</t>
  </si>
  <si>
    <t>ห้วยชัน (วัดการ้อง)</t>
  </si>
  <si>
    <t xml:space="preserve">ห้วยชัน </t>
  </si>
  <si>
    <t>ทองเอน 2 (เชียงราก) หมู่ 6</t>
  </si>
  <si>
    <t>สอน.เฉลิมพระเกียรติ 60 พรรษา นวมินทราชินี จ.สิงห์บุรี</t>
  </si>
  <si>
    <t>ประจำอำเภอบางระจัน</t>
  </si>
  <si>
    <t xml:space="preserve">  2 ผอ.รพ.สต.ห้วยชัน 2 และ ผอ.รพ.สต.ทองเอน 2 ตำแหน่งไม่ตรงกับบัญชีถือจ่าย</t>
  </si>
  <si>
    <t>งิ้วราย 3 (วัดไผ่ขาด)</t>
  </si>
  <si>
    <t>ต้นโพธิ์ 2 (วัดศรีสาคร)</t>
  </si>
  <si>
    <r>
      <rPr>
        <b/>
        <u/>
        <sz val="16"/>
        <color theme="1"/>
        <rFont val="AngsanaUPC"/>
        <family val="1"/>
      </rPr>
      <t>หมายเหตุ</t>
    </r>
    <r>
      <rPr>
        <b/>
        <sz val="16"/>
        <color theme="1"/>
        <rFont val="AngsanaUPC"/>
        <family val="1"/>
      </rPr>
      <t xml:space="preserve">      </t>
    </r>
    <r>
      <rPr>
        <sz val="16"/>
        <color theme="1"/>
        <rFont val="AngsanaUPC"/>
        <family val="1"/>
      </rPr>
      <t>1.</t>
    </r>
    <r>
      <rPr>
        <b/>
        <sz val="16"/>
        <color theme="1"/>
        <rFont val="AngsanaUPC"/>
        <family val="1"/>
      </rPr>
      <t xml:space="preserve">  </t>
    </r>
    <r>
      <rPr>
        <sz val="16"/>
        <color theme="1"/>
        <rFont val="AngsanaUPC"/>
        <family val="1"/>
      </rPr>
      <t xml:space="preserve">ประชากรจากทะเบียนราษฎ์ (ประชากรกลางปี 2560)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</si>
</sst>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AngsanaUPC"/>
      <family val="1"/>
    </font>
    <font>
      <b/>
      <sz val="12"/>
      <color theme="1"/>
      <name val="AngsanaUPC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b/>
      <sz val="14"/>
      <name val="AngsanaUPC"/>
      <family val="1"/>
    </font>
    <font>
      <b/>
      <sz val="14"/>
      <color rgb="FFFF0000"/>
      <name val="AngsanaUPC"/>
      <family val="1"/>
    </font>
    <font>
      <sz val="16"/>
      <color theme="1"/>
      <name val="AngsanaUPC"/>
      <family val="1"/>
    </font>
    <font>
      <b/>
      <sz val="14"/>
      <color rgb="FFC00000"/>
      <name val="AngsanaUPC"/>
      <family val="1"/>
    </font>
    <font>
      <b/>
      <sz val="16"/>
      <color theme="1"/>
      <name val="AngsanaUPC"/>
      <family val="1"/>
    </font>
    <font>
      <b/>
      <sz val="18"/>
      <color theme="1"/>
      <name val="AngsanaUPC"/>
      <family val="1"/>
    </font>
    <font>
      <b/>
      <u/>
      <sz val="16"/>
      <color theme="1"/>
      <name val="AngsanaUPC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2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0" xfId="0" applyFont="1" applyFill="1"/>
    <xf numFmtId="0" fontId="5" fillId="0" borderId="8" xfId="0" applyFont="1" applyFill="1" applyBorder="1"/>
    <xf numFmtId="0" fontId="6" fillId="0" borderId="8" xfId="0" applyFont="1" applyFill="1" applyBorder="1" applyAlignment="1">
      <alignment horizontal="center"/>
    </xf>
    <xf numFmtId="187" fontId="5" fillId="0" borderId="8" xfId="1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0" fontId="5" fillId="6" borderId="7" xfId="0" applyFont="1" applyFill="1" applyBorder="1" applyAlignment="1">
      <alignment vertical="center"/>
    </xf>
    <xf numFmtId="0" fontId="5" fillId="6" borderId="5" xfId="0" applyFont="1" applyFill="1" applyBorder="1" applyAlignment="1">
      <alignment horizontal="center"/>
    </xf>
    <xf numFmtId="0" fontId="4" fillId="5" borderId="0" xfId="0" applyFont="1" applyFill="1"/>
    <xf numFmtId="0" fontId="6" fillId="5" borderId="8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2" xfId="0" applyFont="1" applyFill="1" applyBorder="1" applyAlignment="1"/>
    <xf numFmtId="0" fontId="3" fillId="2" borderId="0" xfId="0" applyFont="1" applyFill="1" applyAlignment="1"/>
    <xf numFmtId="43" fontId="3" fillId="3" borderId="8" xfId="0" applyNumberFormat="1" applyFont="1" applyFill="1" applyBorder="1" applyAlignment="1"/>
    <xf numFmtId="0" fontId="9" fillId="5" borderId="8" xfId="0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0" fontId="8" fillId="0" borderId="0" xfId="0" applyFont="1" applyFill="1"/>
    <xf numFmtId="0" fontId="11" fillId="0" borderId="0" xfId="0" applyFont="1" applyFill="1"/>
    <xf numFmtId="0" fontId="11" fillId="5" borderId="8" xfId="0" applyFont="1" applyFill="1" applyBorder="1" applyAlignment="1">
      <alignment horizontal="center"/>
    </xf>
    <xf numFmtId="43" fontId="11" fillId="3" borderId="8" xfId="0" applyNumberFormat="1" applyFont="1" applyFill="1" applyBorder="1" applyAlignment="1"/>
    <xf numFmtId="0" fontId="6" fillId="6" borderId="13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5" fillId="6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/>
    <xf numFmtId="0" fontId="9" fillId="6" borderId="8" xfId="0" applyFont="1" applyFill="1" applyBorder="1" applyAlignment="1">
      <alignment horizontal="center"/>
    </xf>
    <xf numFmtId="0" fontId="11" fillId="0" borderId="8" xfId="0" applyFont="1" applyFill="1" applyBorder="1"/>
    <xf numFmtId="187" fontId="10" fillId="0" borderId="8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5" fillId="3" borderId="5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6"/>
  <sheetViews>
    <sheetView tabSelected="1" zoomScale="110" zoomScaleNormal="110" workbookViewId="0">
      <pane ySplit="5" topLeftCell="A6" activePane="bottomLeft" state="frozen"/>
      <selection pane="bottomLeft" activeCell="G8" sqref="G8"/>
    </sheetView>
  </sheetViews>
  <sheetFormatPr defaultRowHeight="21" x14ac:dyDescent="0.45"/>
  <cols>
    <col min="1" max="1" width="8.25" style="1" customWidth="1"/>
    <col min="2" max="2" width="4" style="1" customWidth="1"/>
    <col min="3" max="3" width="9" style="1" customWidth="1"/>
    <col min="4" max="5" width="4.5" style="1" customWidth="1"/>
    <col min="6" max="6" width="4.25" style="16" customWidth="1"/>
    <col min="7" max="7" width="3.625" style="16" customWidth="1"/>
    <col min="8" max="9" width="4.125" style="16" customWidth="1"/>
    <col min="10" max="10" width="4.75" style="16" customWidth="1"/>
    <col min="11" max="11" width="7.625" style="16" customWidth="1"/>
    <col min="12" max="13" width="3.875" style="16" customWidth="1"/>
    <col min="14" max="14" width="6" style="26" customWidth="1"/>
    <col min="15" max="15" width="7.75" style="26" customWidth="1"/>
    <col min="16" max="16" width="4.375" style="16" customWidth="1"/>
    <col min="17" max="17" width="3.25" style="16" customWidth="1"/>
    <col min="18" max="18" width="5" style="26" customWidth="1"/>
    <col min="19" max="19" width="8" style="26" customWidth="1"/>
    <col min="20" max="20" width="4.625" style="16" customWidth="1"/>
    <col min="21" max="21" width="4.125" style="16" customWidth="1"/>
    <col min="22" max="22" width="4.125" style="26" customWidth="1"/>
    <col min="23" max="23" width="6.625" style="26" customWidth="1"/>
    <col min="24" max="24" width="7.25" style="16" customWidth="1"/>
    <col min="25" max="26" width="7.75" style="16" customWidth="1"/>
    <col min="27" max="27" width="7.25" style="16" customWidth="1"/>
    <col min="28" max="28" width="9" style="16"/>
    <col min="29" max="29" width="9" style="8"/>
    <col min="30" max="30" width="8.375" style="39" customWidth="1"/>
    <col min="31" max="16384" width="9" style="1"/>
  </cols>
  <sheetData>
    <row r="1" spans="1:30" ht="21" customHeight="1" x14ac:dyDescent="0.4">
      <c r="A1" s="68" t="s">
        <v>59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37"/>
    </row>
    <row r="2" spans="1:30" ht="20.25" customHeight="1" x14ac:dyDescent="0.4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38"/>
    </row>
    <row r="3" spans="1:30" ht="20.25" customHeight="1" x14ac:dyDescent="0.45">
      <c r="A3" s="77" t="s">
        <v>0</v>
      </c>
      <c r="B3" s="77" t="s">
        <v>1</v>
      </c>
      <c r="C3" s="77" t="s">
        <v>27</v>
      </c>
      <c r="D3" s="90" t="s">
        <v>60</v>
      </c>
      <c r="E3" s="91"/>
      <c r="F3" s="74" t="s">
        <v>45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  <c r="AC3" s="21" t="s">
        <v>31</v>
      </c>
      <c r="AD3" s="87" t="s">
        <v>57</v>
      </c>
    </row>
    <row r="4" spans="1:30" ht="18" customHeight="1" x14ac:dyDescent="0.45">
      <c r="A4" s="78"/>
      <c r="B4" s="78"/>
      <c r="C4" s="78"/>
      <c r="D4" s="50"/>
      <c r="E4" s="51"/>
      <c r="F4" s="92" t="s">
        <v>46</v>
      </c>
      <c r="G4" s="93"/>
      <c r="H4" s="93"/>
      <c r="I4" s="93"/>
      <c r="J4" s="93"/>
      <c r="K4" s="94"/>
      <c r="L4" s="95" t="s">
        <v>55</v>
      </c>
      <c r="M4" s="96"/>
      <c r="N4" s="96"/>
      <c r="O4" s="97"/>
      <c r="P4" s="81" t="s">
        <v>43</v>
      </c>
      <c r="Q4" s="82"/>
      <c r="R4" s="82"/>
      <c r="S4" s="83"/>
      <c r="T4" s="84" t="s">
        <v>56</v>
      </c>
      <c r="U4" s="85"/>
      <c r="V4" s="85"/>
      <c r="W4" s="86"/>
      <c r="X4" s="72" t="s">
        <v>44</v>
      </c>
      <c r="Y4" s="72" t="s">
        <v>47</v>
      </c>
      <c r="Z4" s="72" t="s">
        <v>49</v>
      </c>
      <c r="AA4" s="72" t="s">
        <v>48</v>
      </c>
      <c r="AB4" s="72" t="s">
        <v>50</v>
      </c>
      <c r="AC4" s="24" t="s">
        <v>53</v>
      </c>
      <c r="AD4" s="88"/>
    </row>
    <row r="5" spans="1:30" ht="58.5" customHeight="1" x14ac:dyDescent="0.45">
      <c r="A5" s="79"/>
      <c r="B5" s="79"/>
      <c r="C5" s="80"/>
      <c r="D5" s="98" t="s">
        <v>42</v>
      </c>
      <c r="E5" s="98" t="s">
        <v>61</v>
      </c>
      <c r="F5" s="53" t="s">
        <v>40</v>
      </c>
      <c r="G5" s="13" t="s">
        <v>41</v>
      </c>
      <c r="H5" s="9" t="s">
        <v>30</v>
      </c>
      <c r="I5" s="9" t="s">
        <v>51</v>
      </c>
      <c r="J5" s="9" t="s">
        <v>31</v>
      </c>
      <c r="K5" s="27" t="s">
        <v>54</v>
      </c>
      <c r="L5" s="28" t="s">
        <v>40</v>
      </c>
      <c r="M5" s="28" t="s">
        <v>41</v>
      </c>
      <c r="N5" s="9" t="s">
        <v>42</v>
      </c>
      <c r="O5" s="27" t="s">
        <v>54</v>
      </c>
      <c r="P5" s="31" t="s">
        <v>40</v>
      </c>
      <c r="Q5" s="31" t="s">
        <v>41</v>
      </c>
      <c r="R5" s="9" t="s">
        <v>42</v>
      </c>
      <c r="S5" s="27" t="s">
        <v>54</v>
      </c>
      <c r="T5" s="34" t="s">
        <v>40</v>
      </c>
      <c r="U5" s="65" t="s">
        <v>41</v>
      </c>
      <c r="V5" s="9" t="s">
        <v>42</v>
      </c>
      <c r="W5" s="66" t="s">
        <v>54</v>
      </c>
      <c r="X5" s="73"/>
      <c r="Y5" s="73"/>
      <c r="Z5" s="73"/>
      <c r="AA5" s="73"/>
      <c r="AB5" s="73"/>
      <c r="AC5" s="22" t="s">
        <v>52</v>
      </c>
      <c r="AD5" s="89"/>
    </row>
    <row r="6" spans="1:30" x14ac:dyDescent="0.45">
      <c r="A6" s="17" t="s">
        <v>2</v>
      </c>
      <c r="B6" s="18" t="s">
        <v>3</v>
      </c>
      <c r="C6" s="19">
        <v>7281</v>
      </c>
      <c r="D6" s="52">
        <v>1</v>
      </c>
      <c r="E6" s="52" t="s">
        <v>30</v>
      </c>
      <c r="F6" s="14">
        <v>3</v>
      </c>
      <c r="G6" s="14">
        <v>5</v>
      </c>
      <c r="H6" s="10">
        <v>1</v>
      </c>
      <c r="I6" s="10">
        <v>1</v>
      </c>
      <c r="J6" s="10">
        <f>H6+I6</f>
        <v>2</v>
      </c>
      <c r="K6" s="10">
        <f>F6-J6</f>
        <v>1</v>
      </c>
      <c r="L6" s="29">
        <v>3</v>
      </c>
      <c r="M6" s="29">
        <v>4</v>
      </c>
      <c r="N6" s="10">
        <v>2</v>
      </c>
      <c r="O6" s="10">
        <f>L6-N6</f>
        <v>1</v>
      </c>
      <c r="P6" s="32">
        <v>1</v>
      </c>
      <c r="Q6" s="32">
        <v>1</v>
      </c>
      <c r="R6" s="10">
        <v>1</v>
      </c>
      <c r="S6" s="10">
        <f>P6-R6</f>
        <v>0</v>
      </c>
      <c r="T6" s="35">
        <v>1</v>
      </c>
      <c r="U6" s="35">
        <v>1</v>
      </c>
      <c r="V6" s="67">
        <v>0</v>
      </c>
      <c r="W6" s="10">
        <f>T6-V6</f>
        <v>1</v>
      </c>
      <c r="X6" s="10"/>
      <c r="Y6" s="10">
        <v>1</v>
      </c>
      <c r="Z6" s="10">
        <v>1</v>
      </c>
      <c r="AA6" s="10" t="s">
        <v>28</v>
      </c>
      <c r="AB6" s="10"/>
      <c r="AC6" s="11">
        <f>D6+J6+N6+R6+V6</f>
        <v>6</v>
      </c>
      <c r="AD6" s="40">
        <f t="shared" ref="AD6:AD53" si="0">C6/AC6</f>
        <v>1213.5</v>
      </c>
    </row>
    <row r="7" spans="1:30" x14ac:dyDescent="0.45">
      <c r="A7" s="17" t="s">
        <v>4</v>
      </c>
      <c r="B7" s="4" t="s">
        <v>5</v>
      </c>
      <c r="C7" s="20">
        <v>3596</v>
      </c>
      <c r="D7" s="11">
        <v>1</v>
      </c>
      <c r="E7" s="11" t="s">
        <v>62</v>
      </c>
      <c r="F7" s="14">
        <v>3</v>
      </c>
      <c r="G7" s="14">
        <v>5</v>
      </c>
      <c r="H7" s="10">
        <v>1</v>
      </c>
      <c r="I7" s="41">
        <v>0</v>
      </c>
      <c r="J7" s="9">
        <f t="shared" ref="J7:J52" si="1">H7+I7</f>
        <v>1</v>
      </c>
      <c r="K7" s="10">
        <f t="shared" ref="K7:K53" si="2">F7-J7</f>
        <v>2</v>
      </c>
      <c r="L7" s="29">
        <v>2</v>
      </c>
      <c r="M7" s="29">
        <v>3</v>
      </c>
      <c r="N7" s="10">
        <v>2</v>
      </c>
      <c r="O7" s="10">
        <f t="shared" ref="O7:O53" si="3">L7-N7</f>
        <v>0</v>
      </c>
      <c r="P7" s="32">
        <v>1</v>
      </c>
      <c r="Q7" s="32">
        <v>1</v>
      </c>
      <c r="R7" s="10">
        <v>0</v>
      </c>
      <c r="S7" s="10">
        <f t="shared" ref="S7:S53" si="4">P7-R7</f>
        <v>1</v>
      </c>
      <c r="T7" s="35">
        <v>0</v>
      </c>
      <c r="U7" s="35">
        <v>0</v>
      </c>
      <c r="V7" s="10">
        <v>0</v>
      </c>
      <c r="W7" s="10">
        <f t="shared" ref="W7:W53" si="5">T7-V7</f>
        <v>0</v>
      </c>
      <c r="X7" s="10"/>
      <c r="Y7" s="10"/>
      <c r="Z7" s="10"/>
      <c r="AA7" s="10"/>
      <c r="AB7" s="10" t="s">
        <v>28</v>
      </c>
      <c r="AC7" s="11">
        <f t="shared" ref="AC7:AC52" si="6">D7+J7+N7+R7+V7</f>
        <v>4</v>
      </c>
      <c r="AD7" s="40">
        <f t="shared" si="0"/>
        <v>899</v>
      </c>
    </row>
    <row r="8" spans="1:30" x14ac:dyDescent="0.45">
      <c r="A8" s="17" t="s">
        <v>29</v>
      </c>
      <c r="B8" s="4" t="s">
        <v>5</v>
      </c>
      <c r="C8" s="20">
        <v>3655</v>
      </c>
      <c r="D8" s="11">
        <v>1</v>
      </c>
      <c r="E8" s="11" t="s">
        <v>62</v>
      </c>
      <c r="F8" s="14">
        <v>3</v>
      </c>
      <c r="G8" s="14">
        <v>5</v>
      </c>
      <c r="H8" s="41">
        <v>0</v>
      </c>
      <c r="I8" s="10">
        <v>1</v>
      </c>
      <c r="J8" s="10">
        <f t="shared" si="1"/>
        <v>1</v>
      </c>
      <c r="K8" s="10">
        <f t="shared" si="2"/>
        <v>2</v>
      </c>
      <c r="L8" s="29">
        <v>2</v>
      </c>
      <c r="M8" s="29">
        <v>3</v>
      </c>
      <c r="N8" s="10">
        <v>2</v>
      </c>
      <c r="O8" s="10">
        <f t="shared" si="3"/>
        <v>0</v>
      </c>
      <c r="P8" s="32">
        <v>1</v>
      </c>
      <c r="Q8" s="32">
        <v>1</v>
      </c>
      <c r="R8" s="10">
        <v>1</v>
      </c>
      <c r="S8" s="10">
        <f t="shared" si="4"/>
        <v>0</v>
      </c>
      <c r="T8" s="35">
        <v>0</v>
      </c>
      <c r="U8" s="35">
        <v>0</v>
      </c>
      <c r="V8" s="10">
        <v>0</v>
      </c>
      <c r="W8" s="10">
        <f t="shared" si="5"/>
        <v>0</v>
      </c>
      <c r="X8" s="10"/>
      <c r="Y8" s="10"/>
      <c r="Z8" s="10"/>
      <c r="AA8" s="10">
        <v>1</v>
      </c>
      <c r="AB8" s="10" t="s">
        <v>28</v>
      </c>
      <c r="AC8" s="11">
        <f t="shared" si="6"/>
        <v>5</v>
      </c>
      <c r="AD8" s="40">
        <f t="shared" si="0"/>
        <v>731</v>
      </c>
    </row>
    <row r="9" spans="1:30" x14ac:dyDescent="0.45">
      <c r="A9" s="17" t="s">
        <v>6</v>
      </c>
      <c r="B9" s="4" t="s">
        <v>5</v>
      </c>
      <c r="C9" s="20">
        <v>3665</v>
      </c>
      <c r="D9" s="57">
        <v>0</v>
      </c>
      <c r="E9" s="11" t="s">
        <v>62</v>
      </c>
      <c r="F9" s="14">
        <v>3</v>
      </c>
      <c r="G9" s="14">
        <v>5</v>
      </c>
      <c r="H9" s="41">
        <v>0</v>
      </c>
      <c r="I9" s="10">
        <v>1</v>
      </c>
      <c r="J9" s="10">
        <f t="shared" si="1"/>
        <v>1</v>
      </c>
      <c r="K9" s="10">
        <f t="shared" si="2"/>
        <v>2</v>
      </c>
      <c r="L9" s="29">
        <v>2</v>
      </c>
      <c r="M9" s="29">
        <v>3</v>
      </c>
      <c r="N9" s="10">
        <v>2</v>
      </c>
      <c r="O9" s="10">
        <f t="shared" si="3"/>
        <v>0</v>
      </c>
      <c r="P9" s="32">
        <v>1</v>
      </c>
      <c r="Q9" s="32">
        <v>1</v>
      </c>
      <c r="R9" s="10">
        <v>1</v>
      </c>
      <c r="S9" s="10">
        <f t="shared" si="4"/>
        <v>0</v>
      </c>
      <c r="T9" s="35">
        <v>0</v>
      </c>
      <c r="U9" s="35">
        <v>0</v>
      </c>
      <c r="V9" s="10">
        <v>0</v>
      </c>
      <c r="W9" s="10">
        <f t="shared" si="5"/>
        <v>0</v>
      </c>
      <c r="X9" s="10"/>
      <c r="Y9" s="10"/>
      <c r="Z9" s="10"/>
      <c r="AA9" s="10"/>
      <c r="AB9" s="10" t="s">
        <v>28</v>
      </c>
      <c r="AC9" s="11">
        <f t="shared" si="6"/>
        <v>4</v>
      </c>
      <c r="AD9" s="40">
        <f t="shared" si="0"/>
        <v>916.25</v>
      </c>
    </row>
    <row r="10" spans="1:30" x14ac:dyDescent="0.45">
      <c r="A10" s="17" t="s">
        <v>7</v>
      </c>
      <c r="B10" s="4" t="s">
        <v>5</v>
      </c>
      <c r="C10" s="20">
        <v>4964</v>
      </c>
      <c r="D10" s="11">
        <v>1</v>
      </c>
      <c r="E10" s="11" t="s">
        <v>62</v>
      </c>
      <c r="F10" s="14">
        <v>3</v>
      </c>
      <c r="G10" s="14">
        <v>5</v>
      </c>
      <c r="H10" s="41">
        <v>0</v>
      </c>
      <c r="I10" s="41">
        <v>0</v>
      </c>
      <c r="J10" s="23">
        <f>H10+I10</f>
        <v>0</v>
      </c>
      <c r="K10" s="10">
        <f t="shared" si="2"/>
        <v>3</v>
      </c>
      <c r="L10" s="29">
        <v>2</v>
      </c>
      <c r="M10" s="29">
        <v>3</v>
      </c>
      <c r="N10" s="10">
        <v>2</v>
      </c>
      <c r="O10" s="10">
        <f t="shared" si="3"/>
        <v>0</v>
      </c>
      <c r="P10" s="32">
        <v>1</v>
      </c>
      <c r="Q10" s="32">
        <v>1</v>
      </c>
      <c r="R10" s="10">
        <v>1</v>
      </c>
      <c r="S10" s="10">
        <f t="shared" si="4"/>
        <v>0</v>
      </c>
      <c r="T10" s="35">
        <v>0</v>
      </c>
      <c r="U10" s="35">
        <v>0</v>
      </c>
      <c r="V10" s="10">
        <v>0</v>
      </c>
      <c r="W10" s="10">
        <f t="shared" si="5"/>
        <v>0</v>
      </c>
      <c r="X10" s="10" t="s">
        <v>28</v>
      </c>
      <c r="Y10" s="10"/>
      <c r="Z10" s="10"/>
      <c r="AA10" s="10" t="s">
        <v>28</v>
      </c>
      <c r="AB10" s="10" t="s">
        <v>28</v>
      </c>
      <c r="AC10" s="11">
        <f t="shared" si="6"/>
        <v>4</v>
      </c>
      <c r="AD10" s="40">
        <f t="shared" si="0"/>
        <v>1241</v>
      </c>
    </row>
    <row r="11" spans="1:30" x14ac:dyDescent="0.45">
      <c r="A11" s="17" t="s">
        <v>8</v>
      </c>
      <c r="B11" s="4" t="s">
        <v>5</v>
      </c>
      <c r="C11" s="20">
        <v>4967</v>
      </c>
      <c r="D11" s="11">
        <v>1</v>
      </c>
      <c r="E11" s="11" t="s">
        <v>30</v>
      </c>
      <c r="F11" s="14">
        <v>3</v>
      </c>
      <c r="G11" s="14">
        <v>5</v>
      </c>
      <c r="H11" s="41">
        <v>0</v>
      </c>
      <c r="I11" s="10">
        <v>2</v>
      </c>
      <c r="J11" s="10">
        <f t="shared" si="1"/>
        <v>2</v>
      </c>
      <c r="K11" s="10">
        <f t="shared" si="2"/>
        <v>1</v>
      </c>
      <c r="L11" s="29">
        <v>2</v>
      </c>
      <c r="M11" s="29">
        <v>3</v>
      </c>
      <c r="N11" s="10">
        <v>3</v>
      </c>
      <c r="O11" s="10">
        <f t="shared" si="3"/>
        <v>-1</v>
      </c>
      <c r="P11" s="32">
        <v>1</v>
      </c>
      <c r="Q11" s="32">
        <v>1</v>
      </c>
      <c r="R11" s="10">
        <v>1</v>
      </c>
      <c r="S11" s="10">
        <f t="shared" si="4"/>
        <v>0</v>
      </c>
      <c r="T11" s="35">
        <v>0</v>
      </c>
      <c r="U11" s="35">
        <v>0</v>
      </c>
      <c r="V11" s="10">
        <v>1</v>
      </c>
      <c r="W11" s="10">
        <f t="shared" si="5"/>
        <v>-1</v>
      </c>
      <c r="X11" s="10">
        <v>1</v>
      </c>
      <c r="Y11" s="10"/>
      <c r="Z11" s="10"/>
      <c r="AA11" s="10"/>
      <c r="AB11" s="10"/>
      <c r="AC11" s="11">
        <f t="shared" si="6"/>
        <v>8</v>
      </c>
      <c r="AD11" s="40">
        <f t="shared" si="0"/>
        <v>620.875</v>
      </c>
    </row>
    <row r="12" spans="1:30" x14ac:dyDescent="0.45">
      <c r="A12" s="17" t="s">
        <v>9</v>
      </c>
      <c r="B12" s="4" t="s">
        <v>5</v>
      </c>
      <c r="C12" s="20">
        <v>5703</v>
      </c>
      <c r="D12" s="11">
        <v>1</v>
      </c>
      <c r="E12" s="11" t="s">
        <v>62</v>
      </c>
      <c r="F12" s="14">
        <v>3</v>
      </c>
      <c r="G12" s="14">
        <v>5</v>
      </c>
      <c r="H12" s="41">
        <v>0</v>
      </c>
      <c r="I12" s="10">
        <v>1</v>
      </c>
      <c r="J12" s="10">
        <f t="shared" si="1"/>
        <v>1</v>
      </c>
      <c r="K12" s="10">
        <f t="shared" si="2"/>
        <v>2</v>
      </c>
      <c r="L12" s="29">
        <v>2</v>
      </c>
      <c r="M12" s="29">
        <v>3</v>
      </c>
      <c r="N12" s="10">
        <v>3</v>
      </c>
      <c r="O12" s="10">
        <f t="shared" si="3"/>
        <v>-1</v>
      </c>
      <c r="P12" s="32">
        <v>1</v>
      </c>
      <c r="Q12" s="32">
        <v>1</v>
      </c>
      <c r="R12" s="10">
        <v>1</v>
      </c>
      <c r="S12" s="10">
        <f t="shared" si="4"/>
        <v>0</v>
      </c>
      <c r="T12" s="35">
        <v>0</v>
      </c>
      <c r="U12" s="35">
        <v>0</v>
      </c>
      <c r="V12" s="10">
        <v>0</v>
      </c>
      <c r="W12" s="10">
        <f t="shared" si="5"/>
        <v>0</v>
      </c>
      <c r="X12" s="10"/>
      <c r="Y12" s="10"/>
      <c r="Z12" s="10">
        <v>1</v>
      </c>
      <c r="AA12" s="10" t="s">
        <v>28</v>
      </c>
      <c r="AB12" s="10"/>
      <c r="AC12" s="11">
        <f t="shared" si="6"/>
        <v>6</v>
      </c>
      <c r="AD12" s="40">
        <f t="shared" si="0"/>
        <v>950.5</v>
      </c>
    </row>
    <row r="13" spans="1:30" x14ac:dyDescent="0.45">
      <c r="A13" s="17" t="s">
        <v>78</v>
      </c>
      <c r="B13" s="4" t="s">
        <v>11</v>
      </c>
      <c r="C13" s="4">
        <v>914</v>
      </c>
      <c r="D13" s="11">
        <v>1</v>
      </c>
      <c r="E13" s="11" t="s">
        <v>30</v>
      </c>
      <c r="F13" s="14">
        <v>3</v>
      </c>
      <c r="G13" s="14">
        <v>3</v>
      </c>
      <c r="H13" s="41">
        <v>0</v>
      </c>
      <c r="I13" s="41">
        <v>0</v>
      </c>
      <c r="J13" s="41">
        <v>0</v>
      </c>
      <c r="K13" s="10">
        <f t="shared" si="2"/>
        <v>3</v>
      </c>
      <c r="L13" s="29">
        <v>2</v>
      </c>
      <c r="M13" s="29">
        <v>2</v>
      </c>
      <c r="N13" s="10">
        <v>1</v>
      </c>
      <c r="O13" s="10">
        <f t="shared" si="3"/>
        <v>1</v>
      </c>
      <c r="P13" s="32">
        <v>0</v>
      </c>
      <c r="Q13" s="32">
        <v>0</v>
      </c>
      <c r="R13" s="10">
        <v>0</v>
      </c>
      <c r="S13" s="10">
        <f t="shared" si="4"/>
        <v>0</v>
      </c>
      <c r="T13" s="35">
        <v>0</v>
      </c>
      <c r="U13" s="35">
        <v>0</v>
      </c>
      <c r="V13" s="10">
        <v>0</v>
      </c>
      <c r="W13" s="10">
        <f t="shared" si="5"/>
        <v>0</v>
      </c>
      <c r="X13" s="10"/>
      <c r="Y13" s="10"/>
      <c r="Z13" s="10"/>
      <c r="AA13" s="10"/>
      <c r="AB13" s="10"/>
      <c r="AC13" s="11">
        <f t="shared" si="6"/>
        <v>2</v>
      </c>
      <c r="AD13" s="40">
        <f t="shared" si="0"/>
        <v>457</v>
      </c>
    </row>
    <row r="14" spans="1:30" x14ac:dyDescent="0.45">
      <c r="A14" s="17" t="s">
        <v>10</v>
      </c>
      <c r="B14" s="4" t="s">
        <v>11</v>
      </c>
      <c r="C14" s="20">
        <v>1647</v>
      </c>
      <c r="D14" s="11">
        <v>1</v>
      </c>
      <c r="E14" s="11" t="s">
        <v>30</v>
      </c>
      <c r="F14" s="14">
        <v>3</v>
      </c>
      <c r="G14" s="14">
        <v>3</v>
      </c>
      <c r="H14" s="41">
        <v>0</v>
      </c>
      <c r="I14" s="10">
        <v>1</v>
      </c>
      <c r="J14" s="10">
        <f t="shared" si="1"/>
        <v>1</v>
      </c>
      <c r="K14" s="10">
        <f t="shared" si="2"/>
        <v>2</v>
      </c>
      <c r="L14" s="29">
        <v>2</v>
      </c>
      <c r="M14" s="29">
        <v>2</v>
      </c>
      <c r="N14" s="10">
        <v>2</v>
      </c>
      <c r="O14" s="10">
        <f t="shared" si="3"/>
        <v>0</v>
      </c>
      <c r="P14" s="32">
        <v>0</v>
      </c>
      <c r="Q14" s="32">
        <v>0</v>
      </c>
      <c r="R14" s="10">
        <v>0</v>
      </c>
      <c r="S14" s="10">
        <f t="shared" si="4"/>
        <v>0</v>
      </c>
      <c r="T14" s="35">
        <v>0</v>
      </c>
      <c r="U14" s="35">
        <v>0</v>
      </c>
      <c r="V14" s="10">
        <v>0</v>
      </c>
      <c r="W14" s="10">
        <f t="shared" si="5"/>
        <v>0</v>
      </c>
      <c r="X14" s="10"/>
      <c r="Y14" s="10"/>
      <c r="Z14" s="10"/>
      <c r="AA14" s="10"/>
      <c r="AB14" s="10"/>
      <c r="AC14" s="11">
        <f t="shared" si="6"/>
        <v>4</v>
      </c>
      <c r="AD14" s="40">
        <f t="shared" si="0"/>
        <v>411.75</v>
      </c>
    </row>
    <row r="15" spans="1:30" x14ac:dyDescent="0.45">
      <c r="A15" s="17" t="s">
        <v>70</v>
      </c>
      <c r="B15" s="18" t="s">
        <v>3</v>
      </c>
      <c r="C15" s="19">
        <v>5565</v>
      </c>
      <c r="D15" s="57">
        <v>0</v>
      </c>
      <c r="E15" s="11" t="s">
        <v>63</v>
      </c>
      <c r="F15" s="14">
        <v>3</v>
      </c>
      <c r="G15" s="14">
        <v>5</v>
      </c>
      <c r="H15" s="41">
        <v>0</v>
      </c>
      <c r="I15" s="41">
        <v>0</v>
      </c>
      <c r="J15" s="23">
        <f t="shared" si="1"/>
        <v>0</v>
      </c>
      <c r="K15" s="10">
        <f t="shared" si="2"/>
        <v>3</v>
      </c>
      <c r="L15" s="29">
        <v>3</v>
      </c>
      <c r="M15" s="29">
        <v>4</v>
      </c>
      <c r="N15" s="10">
        <v>2</v>
      </c>
      <c r="O15" s="10">
        <f t="shared" si="3"/>
        <v>1</v>
      </c>
      <c r="P15" s="32">
        <v>1</v>
      </c>
      <c r="Q15" s="32">
        <v>1</v>
      </c>
      <c r="R15" s="10">
        <v>1</v>
      </c>
      <c r="S15" s="10">
        <f t="shared" si="4"/>
        <v>0</v>
      </c>
      <c r="T15" s="35">
        <v>1</v>
      </c>
      <c r="U15" s="35">
        <v>1</v>
      </c>
      <c r="V15" s="10">
        <v>1</v>
      </c>
      <c r="W15" s="10">
        <f t="shared" si="5"/>
        <v>0</v>
      </c>
      <c r="X15" s="10"/>
      <c r="Y15" s="10">
        <v>1</v>
      </c>
      <c r="Z15" s="10" t="s">
        <v>28</v>
      </c>
      <c r="AA15" s="10" t="s">
        <v>28</v>
      </c>
      <c r="AB15" s="10" t="s">
        <v>28</v>
      </c>
      <c r="AC15" s="11">
        <f t="shared" si="6"/>
        <v>4</v>
      </c>
      <c r="AD15" s="40">
        <f t="shared" si="0"/>
        <v>1391.25</v>
      </c>
    </row>
    <row r="16" spans="1:30" x14ac:dyDescent="0.45">
      <c r="A16" s="17" t="s">
        <v>22</v>
      </c>
      <c r="B16" s="18" t="s">
        <v>5</v>
      </c>
      <c r="C16" s="19">
        <v>3824</v>
      </c>
      <c r="D16" s="57">
        <v>0</v>
      </c>
      <c r="E16" s="11" t="s">
        <v>62</v>
      </c>
      <c r="F16" s="14">
        <v>3</v>
      </c>
      <c r="G16" s="14">
        <v>5</v>
      </c>
      <c r="H16" s="10">
        <v>1</v>
      </c>
      <c r="I16" s="10">
        <v>2</v>
      </c>
      <c r="J16" s="10">
        <f t="shared" si="1"/>
        <v>3</v>
      </c>
      <c r="K16" s="10">
        <f t="shared" si="2"/>
        <v>0</v>
      </c>
      <c r="L16" s="29">
        <v>2</v>
      </c>
      <c r="M16" s="29">
        <v>3</v>
      </c>
      <c r="N16" s="10">
        <v>2</v>
      </c>
      <c r="O16" s="10">
        <f t="shared" si="3"/>
        <v>0</v>
      </c>
      <c r="P16" s="32">
        <v>1</v>
      </c>
      <c r="Q16" s="32">
        <v>1</v>
      </c>
      <c r="R16" s="10">
        <v>0</v>
      </c>
      <c r="S16" s="10">
        <f t="shared" si="4"/>
        <v>1</v>
      </c>
      <c r="T16" s="35">
        <v>0</v>
      </c>
      <c r="U16" s="35">
        <v>0</v>
      </c>
      <c r="V16" s="10">
        <v>0</v>
      </c>
      <c r="W16" s="10">
        <f t="shared" si="5"/>
        <v>0</v>
      </c>
      <c r="X16" s="10"/>
      <c r="Y16" s="10"/>
      <c r="Z16" s="10"/>
      <c r="AA16" s="10" t="s">
        <v>28</v>
      </c>
      <c r="AB16" s="10"/>
      <c r="AC16" s="11">
        <f t="shared" si="6"/>
        <v>5</v>
      </c>
      <c r="AD16" s="40">
        <f t="shared" si="0"/>
        <v>764.8</v>
      </c>
    </row>
    <row r="17" spans="1:30" x14ac:dyDescent="0.45">
      <c r="A17" s="17" t="s">
        <v>58</v>
      </c>
      <c r="B17" s="18" t="s">
        <v>5</v>
      </c>
      <c r="C17" s="19">
        <v>3611</v>
      </c>
      <c r="D17" s="11">
        <v>1</v>
      </c>
      <c r="E17" s="11" t="s">
        <v>51</v>
      </c>
      <c r="F17" s="14">
        <v>3</v>
      </c>
      <c r="G17" s="14">
        <v>5</v>
      </c>
      <c r="H17" s="41">
        <v>0</v>
      </c>
      <c r="I17" s="10">
        <v>1</v>
      </c>
      <c r="J17" s="10">
        <f t="shared" si="1"/>
        <v>1</v>
      </c>
      <c r="K17" s="10">
        <f t="shared" si="2"/>
        <v>2</v>
      </c>
      <c r="L17" s="29">
        <v>2</v>
      </c>
      <c r="M17" s="29">
        <v>3</v>
      </c>
      <c r="N17" s="10">
        <v>2</v>
      </c>
      <c r="O17" s="10">
        <f t="shared" si="3"/>
        <v>0</v>
      </c>
      <c r="P17" s="32">
        <v>1</v>
      </c>
      <c r="Q17" s="32">
        <v>1</v>
      </c>
      <c r="R17" s="10">
        <v>0</v>
      </c>
      <c r="S17" s="10">
        <f t="shared" si="4"/>
        <v>1</v>
      </c>
      <c r="T17" s="35">
        <v>0</v>
      </c>
      <c r="U17" s="35">
        <v>0</v>
      </c>
      <c r="V17" s="10">
        <v>0</v>
      </c>
      <c r="W17" s="10">
        <f t="shared" si="5"/>
        <v>0</v>
      </c>
      <c r="X17" s="10"/>
      <c r="Y17" s="10"/>
      <c r="Z17" s="10"/>
      <c r="AA17" s="10"/>
      <c r="AB17" s="10" t="s">
        <v>28</v>
      </c>
      <c r="AC17" s="11">
        <f t="shared" si="6"/>
        <v>4</v>
      </c>
      <c r="AD17" s="40">
        <f t="shared" si="0"/>
        <v>902.75</v>
      </c>
    </row>
    <row r="18" spans="1:30" x14ac:dyDescent="0.45">
      <c r="A18" s="17" t="s">
        <v>23</v>
      </c>
      <c r="B18" s="18" t="s">
        <v>5</v>
      </c>
      <c r="C18" s="19">
        <v>3525</v>
      </c>
      <c r="D18" s="11">
        <v>1</v>
      </c>
      <c r="E18" s="11" t="s">
        <v>30</v>
      </c>
      <c r="F18" s="14">
        <v>3</v>
      </c>
      <c r="G18" s="14">
        <v>5</v>
      </c>
      <c r="H18" s="41">
        <v>0</v>
      </c>
      <c r="I18" s="10">
        <v>1</v>
      </c>
      <c r="J18" s="10">
        <f t="shared" si="1"/>
        <v>1</v>
      </c>
      <c r="K18" s="10">
        <f t="shared" si="2"/>
        <v>2</v>
      </c>
      <c r="L18" s="29">
        <v>2</v>
      </c>
      <c r="M18" s="29">
        <v>3</v>
      </c>
      <c r="N18" s="10">
        <v>2</v>
      </c>
      <c r="O18" s="10">
        <f t="shared" si="3"/>
        <v>0</v>
      </c>
      <c r="P18" s="32">
        <v>1</v>
      </c>
      <c r="Q18" s="32">
        <v>1</v>
      </c>
      <c r="R18" s="10">
        <v>0</v>
      </c>
      <c r="S18" s="10">
        <f t="shared" si="4"/>
        <v>1</v>
      </c>
      <c r="T18" s="35">
        <v>0</v>
      </c>
      <c r="U18" s="35">
        <v>0</v>
      </c>
      <c r="V18" s="10">
        <v>0</v>
      </c>
      <c r="W18" s="10">
        <f t="shared" si="5"/>
        <v>0</v>
      </c>
      <c r="X18" s="10"/>
      <c r="Y18" s="10"/>
      <c r="Z18" s="10"/>
      <c r="AA18" s="10">
        <v>1</v>
      </c>
      <c r="AB18" s="10" t="s">
        <v>28</v>
      </c>
      <c r="AC18" s="11">
        <f t="shared" si="6"/>
        <v>4</v>
      </c>
      <c r="AD18" s="40">
        <f t="shared" si="0"/>
        <v>881.25</v>
      </c>
    </row>
    <row r="19" spans="1:30" x14ac:dyDescent="0.45">
      <c r="A19" s="17" t="s">
        <v>24</v>
      </c>
      <c r="B19" s="18" t="s">
        <v>5</v>
      </c>
      <c r="C19" s="19">
        <v>3900</v>
      </c>
      <c r="D19" s="11">
        <v>1</v>
      </c>
      <c r="E19" s="11" t="s">
        <v>30</v>
      </c>
      <c r="F19" s="14">
        <v>3</v>
      </c>
      <c r="G19" s="14">
        <v>5</v>
      </c>
      <c r="H19" s="10">
        <v>1</v>
      </c>
      <c r="I19" s="10">
        <v>2</v>
      </c>
      <c r="J19" s="10">
        <f t="shared" si="1"/>
        <v>3</v>
      </c>
      <c r="K19" s="10">
        <f t="shared" si="2"/>
        <v>0</v>
      </c>
      <c r="L19" s="29">
        <v>2</v>
      </c>
      <c r="M19" s="29">
        <v>3</v>
      </c>
      <c r="N19" s="10">
        <v>2</v>
      </c>
      <c r="O19" s="10">
        <f t="shared" si="3"/>
        <v>0</v>
      </c>
      <c r="P19" s="32">
        <v>1</v>
      </c>
      <c r="Q19" s="32">
        <v>1</v>
      </c>
      <c r="R19" s="10">
        <v>0</v>
      </c>
      <c r="S19" s="10">
        <f t="shared" si="4"/>
        <v>1</v>
      </c>
      <c r="T19" s="35">
        <v>0</v>
      </c>
      <c r="U19" s="35">
        <v>0</v>
      </c>
      <c r="V19" s="10">
        <v>0</v>
      </c>
      <c r="W19" s="10">
        <f t="shared" si="5"/>
        <v>0</v>
      </c>
      <c r="X19" s="10"/>
      <c r="Y19" s="10"/>
      <c r="Z19" s="10"/>
      <c r="AA19" s="10"/>
      <c r="AB19" s="10" t="s">
        <v>28</v>
      </c>
      <c r="AC19" s="11">
        <f t="shared" si="6"/>
        <v>6</v>
      </c>
      <c r="AD19" s="40">
        <f t="shared" si="0"/>
        <v>650</v>
      </c>
    </row>
    <row r="20" spans="1:30" x14ac:dyDescent="0.45">
      <c r="A20" s="17" t="s">
        <v>25</v>
      </c>
      <c r="B20" s="18" t="s">
        <v>5</v>
      </c>
      <c r="C20" s="19">
        <v>6165</v>
      </c>
      <c r="D20" s="11">
        <v>1</v>
      </c>
      <c r="E20" s="11" t="s">
        <v>62</v>
      </c>
      <c r="F20" s="14">
        <v>3</v>
      </c>
      <c r="G20" s="14">
        <v>5</v>
      </c>
      <c r="H20" s="10">
        <v>1</v>
      </c>
      <c r="I20" s="10">
        <v>1</v>
      </c>
      <c r="J20" s="10">
        <f t="shared" si="1"/>
        <v>2</v>
      </c>
      <c r="K20" s="10">
        <f t="shared" si="2"/>
        <v>1</v>
      </c>
      <c r="L20" s="29">
        <v>2</v>
      </c>
      <c r="M20" s="29">
        <v>3</v>
      </c>
      <c r="N20" s="10">
        <v>3</v>
      </c>
      <c r="O20" s="10">
        <f t="shared" si="3"/>
        <v>-1</v>
      </c>
      <c r="P20" s="32">
        <v>1</v>
      </c>
      <c r="Q20" s="32">
        <v>1</v>
      </c>
      <c r="R20" s="10">
        <v>1</v>
      </c>
      <c r="S20" s="10">
        <f t="shared" si="4"/>
        <v>0</v>
      </c>
      <c r="T20" s="35">
        <v>0</v>
      </c>
      <c r="U20" s="35">
        <v>0</v>
      </c>
      <c r="V20" s="10">
        <v>0</v>
      </c>
      <c r="W20" s="10">
        <f t="shared" si="5"/>
        <v>0</v>
      </c>
      <c r="X20" s="10"/>
      <c r="Y20" s="10"/>
      <c r="Z20" s="10" t="s">
        <v>28</v>
      </c>
      <c r="AA20" s="10">
        <v>1</v>
      </c>
      <c r="AB20" s="10" t="s">
        <v>28</v>
      </c>
      <c r="AC20" s="11">
        <f t="shared" si="6"/>
        <v>7</v>
      </c>
      <c r="AD20" s="40">
        <f t="shared" si="0"/>
        <v>880.71428571428567</v>
      </c>
    </row>
    <row r="21" spans="1:30" x14ac:dyDescent="0.45">
      <c r="A21" s="17" t="s">
        <v>32</v>
      </c>
      <c r="B21" s="18" t="s">
        <v>5</v>
      </c>
      <c r="C21" s="19">
        <v>5260</v>
      </c>
      <c r="D21" s="11">
        <v>1</v>
      </c>
      <c r="E21" s="11" t="s">
        <v>30</v>
      </c>
      <c r="F21" s="14">
        <v>3</v>
      </c>
      <c r="G21" s="14">
        <v>5</v>
      </c>
      <c r="H21" s="10">
        <v>1</v>
      </c>
      <c r="I21" s="10">
        <v>1</v>
      </c>
      <c r="J21" s="10">
        <f t="shared" si="1"/>
        <v>2</v>
      </c>
      <c r="K21" s="10">
        <f t="shared" si="2"/>
        <v>1</v>
      </c>
      <c r="L21" s="29">
        <v>2</v>
      </c>
      <c r="M21" s="29">
        <v>3</v>
      </c>
      <c r="N21" s="10">
        <v>3</v>
      </c>
      <c r="O21" s="10">
        <f t="shared" si="3"/>
        <v>-1</v>
      </c>
      <c r="P21" s="32">
        <v>1</v>
      </c>
      <c r="Q21" s="32">
        <v>1</v>
      </c>
      <c r="R21" s="10">
        <v>0</v>
      </c>
      <c r="S21" s="10">
        <f t="shared" si="4"/>
        <v>1</v>
      </c>
      <c r="T21" s="35">
        <v>0</v>
      </c>
      <c r="U21" s="35">
        <v>0</v>
      </c>
      <c r="V21" s="10">
        <v>0</v>
      </c>
      <c r="W21" s="10">
        <f t="shared" si="5"/>
        <v>0</v>
      </c>
      <c r="X21" s="10"/>
      <c r="Y21" s="10"/>
      <c r="Z21" s="10"/>
      <c r="AA21" s="10"/>
      <c r="AB21" s="10"/>
      <c r="AC21" s="11">
        <f t="shared" si="6"/>
        <v>6</v>
      </c>
      <c r="AD21" s="40">
        <f t="shared" si="0"/>
        <v>876.66666666666663</v>
      </c>
    </row>
    <row r="22" spans="1:30" x14ac:dyDescent="0.45">
      <c r="A22" s="17" t="s">
        <v>64</v>
      </c>
      <c r="B22" s="18" t="s">
        <v>11</v>
      </c>
      <c r="C22" s="20">
        <v>1553</v>
      </c>
      <c r="D22" s="11">
        <v>1</v>
      </c>
      <c r="E22" s="11" t="s">
        <v>30</v>
      </c>
      <c r="F22" s="14">
        <v>3</v>
      </c>
      <c r="G22" s="14">
        <v>3</v>
      </c>
      <c r="H22" s="41">
        <v>0</v>
      </c>
      <c r="I22" s="41">
        <v>0</v>
      </c>
      <c r="J22" s="23">
        <f t="shared" si="1"/>
        <v>0</v>
      </c>
      <c r="K22" s="10">
        <f t="shared" si="2"/>
        <v>3</v>
      </c>
      <c r="L22" s="29">
        <v>2</v>
      </c>
      <c r="M22" s="29">
        <v>2</v>
      </c>
      <c r="N22" s="10">
        <v>2</v>
      </c>
      <c r="O22" s="10">
        <f t="shared" si="3"/>
        <v>0</v>
      </c>
      <c r="P22" s="32">
        <v>0</v>
      </c>
      <c r="Q22" s="32">
        <v>0</v>
      </c>
      <c r="R22" s="10">
        <v>0</v>
      </c>
      <c r="S22" s="10">
        <f t="shared" si="4"/>
        <v>0</v>
      </c>
      <c r="T22" s="35">
        <v>0</v>
      </c>
      <c r="U22" s="35">
        <v>0</v>
      </c>
      <c r="V22" s="10">
        <v>0</v>
      </c>
      <c r="W22" s="10">
        <f t="shared" si="5"/>
        <v>0</v>
      </c>
      <c r="X22" s="10"/>
      <c r="Y22" s="10"/>
      <c r="Z22" s="10"/>
      <c r="AA22" s="10" t="s">
        <v>28</v>
      </c>
      <c r="AB22" s="10" t="s">
        <v>28</v>
      </c>
      <c r="AC22" s="11">
        <f t="shared" si="6"/>
        <v>3</v>
      </c>
      <c r="AD22" s="40">
        <f t="shared" si="0"/>
        <v>517.66666666666663</v>
      </c>
    </row>
    <row r="23" spans="1:30" x14ac:dyDescent="0.45">
      <c r="A23" s="17" t="s">
        <v>65</v>
      </c>
      <c r="B23" s="18" t="s">
        <v>11</v>
      </c>
      <c r="C23" s="20">
        <v>942</v>
      </c>
      <c r="D23" s="11">
        <v>1</v>
      </c>
      <c r="E23" s="11" t="s">
        <v>30</v>
      </c>
      <c r="F23" s="14">
        <v>3</v>
      </c>
      <c r="G23" s="14">
        <v>3</v>
      </c>
      <c r="H23" s="10">
        <v>1</v>
      </c>
      <c r="I23" s="41">
        <v>0</v>
      </c>
      <c r="J23" s="10">
        <f t="shared" si="1"/>
        <v>1</v>
      </c>
      <c r="K23" s="10">
        <f t="shared" si="2"/>
        <v>2</v>
      </c>
      <c r="L23" s="29">
        <v>2</v>
      </c>
      <c r="M23" s="29">
        <v>2</v>
      </c>
      <c r="N23" s="10">
        <v>1</v>
      </c>
      <c r="O23" s="10">
        <f t="shared" si="3"/>
        <v>1</v>
      </c>
      <c r="P23" s="32">
        <v>0</v>
      </c>
      <c r="Q23" s="32">
        <v>0</v>
      </c>
      <c r="R23" s="10">
        <v>0</v>
      </c>
      <c r="S23" s="10">
        <f t="shared" si="4"/>
        <v>0</v>
      </c>
      <c r="T23" s="35">
        <v>0</v>
      </c>
      <c r="U23" s="35">
        <v>0</v>
      </c>
      <c r="V23" s="10">
        <v>0</v>
      </c>
      <c r="W23" s="10">
        <f t="shared" si="5"/>
        <v>0</v>
      </c>
      <c r="X23" s="10"/>
      <c r="Y23" s="10"/>
      <c r="Z23" s="10"/>
      <c r="AA23" s="10"/>
      <c r="AB23" s="10"/>
      <c r="AC23" s="11">
        <f t="shared" si="6"/>
        <v>3</v>
      </c>
      <c r="AD23" s="40">
        <f t="shared" si="0"/>
        <v>314</v>
      </c>
    </row>
    <row r="24" spans="1:30" x14ac:dyDescent="0.45">
      <c r="A24" s="17" t="s">
        <v>66</v>
      </c>
      <c r="B24" s="18" t="s">
        <v>11</v>
      </c>
      <c r="C24" s="19">
        <v>1295</v>
      </c>
      <c r="D24" s="11">
        <v>1</v>
      </c>
      <c r="E24" s="11" t="s">
        <v>30</v>
      </c>
      <c r="F24" s="14">
        <v>3</v>
      </c>
      <c r="G24" s="14">
        <v>3</v>
      </c>
      <c r="H24" s="10">
        <v>1</v>
      </c>
      <c r="I24" s="41">
        <v>0</v>
      </c>
      <c r="J24" s="10">
        <f t="shared" si="1"/>
        <v>1</v>
      </c>
      <c r="K24" s="10">
        <f t="shared" si="2"/>
        <v>2</v>
      </c>
      <c r="L24" s="29">
        <v>2</v>
      </c>
      <c r="M24" s="29">
        <v>2</v>
      </c>
      <c r="N24" s="10">
        <v>1</v>
      </c>
      <c r="O24" s="10">
        <f t="shared" si="3"/>
        <v>1</v>
      </c>
      <c r="P24" s="32">
        <v>0</v>
      </c>
      <c r="Q24" s="32">
        <v>0</v>
      </c>
      <c r="R24" s="10">
        <v>0</v>
      </c>
      <c r="S24" s="10">
        <f t="shared" si="4"/>
        <v>0</v>
      </c>
      <c r="T24" s="35">
        <v>0</v>
      </c>
      <c r="U24" s="35">
        <v>0</v>
      </c>
      <c r="V24" s="10">
        <v>0</v>
      </c>
      <c r="W24" s="10">
        <f t="shared" si="5"/>
        <v>0</v>
      </c>
      <c r="X24" s="10"/>
      <c r="Y24" s="10"/>
      <c r="Z24" s="10"/>
      <c r="AA24" s="10"/>
      <c r="AB24" s="10"/>
      <c r="AC24" s="11">
        <f t="shared" si="6"/>
        <v>3</v>
      </c>
      <c r="AD24" s="40">
        <f t="shared" si="0"/>
        <v>431.66666666666669</v>
      </c>
    </row>
    <row r="25" spans="1:30" x14ac:dyDescent="0.45">
      <c r="A25" s="17" t="s">
        <v>67</v>
      </c>
      <c r="B25" s="18" t="s">
        <v>11</v>
      </c>
      <c r="C25" s="20">
        <v>1882</v>
      </c>
      <c r="D25" s="11">
        <v>1</v>
      </c>
      <c r="E25" s="11" t="s">
        <v>30</v>
      </c>
      <c r="F25" s="14">
        <v>3</v>
      </c>
      <c r="G25" s="14">
        <v>3</v>
      </c>
      <c r="H25" s="10">
        <v>1</v>
      </c>
      <c r="I25" s="10">
        <v>1</v>
      </c>
      <c r="J25" s="10">
        <f t="shared" si="1"/>
        <v>2</v>
      </c>
      <c r="K25" s="10">
        <f t="shared" si="2"/>
        <v>1</v>
      </c>
      <c r="L25" s="29">
        <v>2</v>
      </c>
      <c r="M25" s="29">
        <v>2</v>
      </c>
      <c r="N25" s="10">
        <v>1</v>
      </c>
      <c r="O25" s="10">
        <f t="shared" si="3"/>
        <v>1</v>
      </c>
      <c r="P25" s="32">
        <v>0</v>
      </c>
      <c r="Q25" s="32">
        <v>0</v>
      </c>
      <c r="R25" s="10">
        <v>0</v>
      </c>
      <c r="S25" s="10">
        <f t="shared" si="4"/>
        <v>0</v>
      </c>
      <c r="T25" s="35">
        <v>0</v>
      </c>
      <c r="U25" s="35">
        <v>0</v>
      </c>
      <c r="V25" s="10">
        <v>0</v>
      </c>
      <c r="W25" s="10">
        <f t="shared" si="5"/>
        <v>0</v>
      </c>
      <c r="X25" s="10"/>
      <c r="Y25" s="10"/>
      <c r="Z25" s="10"/>
      <c r="AA25" s="10"/>
      <c r="AB25" s="10"/>
      <c r="AC25" s="11">
        <f t="shared" si="6"/>
        <v>4</v>
      </c>
      <c r="AD25" s="40">
        <f t="shared" si="0"/>
        <v>470.5</v>
      </c>
    </row>
    <row r="26" spans="1:30" x14ac:dyDescent="0.45">
      <c r="A26" s="17" t="s">
        <v>77</v>
      </c>
      <c r="B26" s="18" t="s">
        <v>11</v>
      </c>
      <c r="C26" s="20">
        <v>2683</v>
      </c>
      <c r="D26" s="11">
        <v>1</v>
      </c>
      <c r="E26" s="11" t="s">
        <v>30</v>
      </c>
      <c r="F26" s="14">
        <v>3</v>
      </c>
      <c r="G26" s="14">
        <v>3</v>
      </c>
      <c r="H26" s="10">
        <v>1</v>
      </c>
      <c r="I26" s="41">
        <v>0</v>
      </c>
      <c r="J26" s="10">
        <f t="shared" si="1"/>
        <v>1</v>
      </c>
      <c r="K26" s="10">
        <f t="shared" si="2"/>
        <v>2</v>
      </c>
      <c r="L26" s="29">
        <v>2</v>
      </c>
      <c r="M26" s="29">
        <v>2</v>
      </c>
      <c r="N26" s="10">
        <v>1</v>
      </c>
      <c r="O26" s="10">
        <f t="shared" si="3"/>
        <v>1</v>
      </c>
      <c r="P26" s="32">
        <v>0</v>
      </c>
      <c r="Q26" s="32">
        <v>0</v>
      </c>
      <c r="R26" s="10">
        <v>0</v>
      </c>
      <c r="S26" s="10">
        <f t="shared" si="4"/>
        <v>0</v>
      </c>
      <c r="T26" s="35">
        <v>0</v>
      </c>
      <c r="U26" s="35">
        <v>0</v>
      </c>
      <c r="V26" s="10">
        <v>0</v>
      </c>
      <c r="W26" s="10">
        <f t="shared" si="5"/>
        <v>0</v>
      </c>
      <c r="X26" s="10"/>
      <c r="Y26" s="10"/>
      <c r="Z26" s="10"/>
      <c r="AA26" s="10">
        <v>1</v>
      </c>
      <c r="AB26" s="10" t="s">
        <v>28</v>
      </c>
      <c r="AC26" s="11">
        <f t="shared" si="6"/>
        <v>3</v>
      </c>
      <c r="AD26" s="40">
        <f t="shared" si="0"/>
        <v>894.33333333333337</v>
      </c>
    </row>
    <row r="27" spans="1:30" x14ac:dyDescent="0.45">
      <c r="A27" s="17" t="s">
        <v>68</v>
      </c>
      <c r="B27" s="18" t="s">
        <v>11</v>
      </c>
      <c r="C27" s="19">
        <v>1967</v>
      </c>
      <c r="D27" s="11">
        <v>1</v>
      </c>
      <c r="E27" s="11" t="s">
        <v>30</v>
      </c>
      <c r="F27" s="14">
        <v>3</v>
      </c>
      <c r="G27" s="14">
        <v>3</v>
      </c>
      <c r="H27" s="41">
        <v>0</v>
      </c>
      <c r="I27" s="10">
        <v>1</v>
      </c>
      <c r="J27" s="10">
        <f t="shared" si="1"/>
        <v>1</v>
      </c>
      <c r="K27" s="10">
        <f t="shared" si="2"/>
        <v>2</v>
      </c>
      <c r="L27" s="29">
        <v>2</v>
      </c>
      <c r="M27" s="29">
        <v>2</v>
      </c>
      <c r="N27" s="10">
        <v>1</v>
      </c>
      <c r="O27" s="10">
        <f t="shared" si="3"/>
        <v>1</v>
      </c>
      <c r="P27" s="32">
        <v>0</v>
      </c>
      <c r="Q27" s="32">
        <v>0</v>
      </c>
      <c r="R27" s="10">
        <v>0</v>
      </c>
      <c r="S27" s="10">
        <f t="shared" si="4"/>
        <v>0</v>
      </c>
      <c r="T27" s="35">
        <v>0</v>
      </c>
      <c r="U27" s="35">
        <v>0</v>
      </c>
      <c r="V27" s="10">
        <v>0</v>
      </c>
      <c r="W27" s="10">
        <f t="shared" si="5"/>
        <v>0</v>
      </c>
      <c r="X27" s="10"/>
      <c r="Y27" s="10"/>
      <c r="Z27" s="10"/>
      <c r="AA27" s="10" t="s">
        <v>28</v>
      </c>
      <c r="AB27" s="10"/>
      <c r="AC27" s="11">
        <f t="shared" si="6"/>
        <v>3</v>
      </c>
      <c r="AD27" s="40">
        <f t="shared" si="0"/>
        <v>655.66666666666663</v>
      </c>
    </row>
    <row r="28" spans="1:30" x14ac:dyDescent="0.45">
      <c r="A28" s="17" t="s">
        <v>69</v>
      </c>
      <c r="B28" s="18" t="s">
        <v>11</v>
      </c>
      <c r="C28" s="19">
        <v>2061</v>
      </c>
      <c r="D28" s="11">
        <v>1</v>
      </c>
      <c r="E28" s="11" t="s">
        <v>62</v>
      </c>
      <c r="F28" s="14">
        <v>3</v>
      </c>
      <c r="G28" s="14">
        <v>3</v>
      </c>
      <c r="H28" s="41">
        <v>0</v>
      </c>
      <c r="I28" s="10">
        <v>1</v>
      </c>
      <c r="J28" s="10">
        <f t="shared" si="1"/>
        <v>1</v>
      </c>
      <c r="K28" s="10">
        <f t="shared" si="2"/>
        <v>2</v>
      </c>
      <c r="L28" s="29">
        <v>2</v>
      </c>
      <c r="M28" s="29">
        <v>2</v>
      </c>
      <c r="N28" s="10">
        <v>1</v>
      </c>
      <c r="O28" s="10">
        <f t="shared" si="3"/>
        <v>1</v>
      </c>
      <c r="P28" s="32">
        <v>0</v>
      </c>
      <c r="Q28" s="32">
        <v>0</v>
      </c>
      <c r="R28" s="10">
        <v>0</v>
      </c>
      <c r="S28" s="10">
        <f t="shared" si="4"/>
        <v>0</v>
      </c>
      <c r="T28" s="35">
        <v>0</v>
      </c>
      <c r="U28" s="35">
        <v>0</v>
      </c>
      <c r="V28" s="10">
        <v>0</v>
      </c>
      <c r="W28" s="10">
        <f t="shared" si="5"/>
        <v>0</v>
      </c>
      <c r="X28" s="10"/>
      <c r="Y28" s="10"/>
      <c r="Z28" s="10"/>
      <c r="AA28" s="10"/>
      <c r="AB28" s="10"/>
      <c r="AC28" s="11">
        <f t="shared" si="6"/>
        <v>3</v>
      </c>
      <c r="AD28" s="40">
        <f t="shared" si="0"/>
        <v>687</v>
      </c>
    </row>
    <row r="29" spans="1:30" x14ac:dyDescent="0.45">
      <c r="A29" s="17" t="s">
        <v>72</v>
      </c>
      <c r="B29" s="18" t="s">
        <v>11</v>
      </c>
      <c r="C29" s="19">
        <v>2502</v>
      </c>
      <c r="D29" s="11">
        <v>1</v>
      </c>
      <c r="E29" s="11" t="s">
        <v>30</v>
      </c>
      <c r="F29" s="14">
        <v>3</v>
      </c>
      <c r="G29" s="14">
        <v>3</v>
      </c>
      <c r="H29" s="41">
        <v>0</v>
      </c>
      <c r="I29" s="10">
        <v>1</v>
      </c>
      <c r="J29" s="10">
        <f t="shared" si="1"/>
        <v>1</v>
      </c>
      <c r="K29" s="10">
        <f t="shared" si="2"/>
        <v>2</v>
      </c>
      <c r="L29" s="29">
        <v>2</v>
      </c>
      <c r="M29" s="29">
        <v>2</v>
      </c>
      <c r="N29" s="10">
        <v>1</v>
      </c>
      <c r="O29" s="10">
        <f t="shared" si="3"/>
        <v>1</v>
      </c>
      <c r="P29" s="32">
        <v>0</v>
      </c>
      <c r="Q29" s="32">
        <v>0</v>
      </c>
      <c r="R29" s="10">
        <v>0</v>
      </c>
      <c r="S29" s="10">
        <f t="shared" si="4"/>
        <v>0</v>
      </c>
      <c r="T29" s="35">
        <v>0</v>
      </c>
      <c r="U29" s="35">
        <v>0</v>
      </c>
      <c r="V29" s="10">
        <v>0</v>
      </c>
      <c r="W29" s="10">
        <f t="shared" si="5"/>
        <v>0</v>
      </c>
      <c r="X29" s="10"/>
      <c r="Y29" s="10"/>
      <c r="Z29" s="10"/>
      <c r="AA29" s="10"/>
      <c r="AB29" s="10"/>
      <c r="AC29" s="11">
        <f t="shared" si="6"/>
        <v>3</v>
      </c>
      <c r="AD29" s="40">
        <f t="shared" si="0"/>
        <v>834</v>
      </c>
    </row>
    <row r="30" spans="1:30" x14ac:dyDescent="0.45">
      <c r="A30" s="17" t="s">
        <v>71</v>
      </c>
      <c r="B30" s="18" t="s">
        <v>11</v>
      </c>
      <c r="C30" s="19">
        <v>2552</v>
      </c>
      <c r="D30" s="11">
        <v>1</v>
      </c>
      <c r="E30" s="11" t="s">
        <v>30</v>
      </c>
      <c r="F30" s="14">
        <v>3</v>
      </c>
      <c r="G30" s="14">
        <v>3</v>
      </c>
      <c r="H30" s="10">
        <v>1</v>
      </c>
      <c r="I30" s="41">
        <v>0</v>
      </c>
      <c r="J30" s="10">
        <f t="shared" si="1"/>
        <v>1</v>
      </c>
      <c r="K30" s="10">
        <f t="shared" si="2"/>
        <v>2</v>
      </c>
      <c r="L30" s="29">
        <v>2</v>
      </c>
      <c r="M30" s="29">
        <v>2</v>
      </c>
      <c r="N30" s="41">
        <v>0</v>
      </c>
      <c r="O30" s="10">
        <f t="shared" si="3"/>
        <v>2</v>
      </c>
      <c r="P30" s="32">
        <v>0</v>
      </c>
      <c r="Q30" s="32">
        <v>0</v>
      </c>
      <c r="R30" s="10">
        <v>0</v>
      </c>
      <c r="S30" s="10">
        <f t="shared" si="4"/>
        <v>0</v>
      </c>
      <c r="T30" s="35">
        <v>0</v>
      </c>
      <c r="U30" s="35">
        <v>0</v>
      </c>
      <c r="V30" s="10">
        <v>0</v>
      </c>
      <c r="W30" s="10">
        <f t="shared" si="5"/>
        <v>0</v>
      </c>
      <c r="X30" s="10"/>
      <c r="Y30" s="10"/>
      <c r="Z30" s="10"/>
      <c r="AA30" s="10"/>
      <c r="AB30" s="10" t="s">
        <v>28</v>
      </c>
      <c r="AC30" s="11">
        <f t="shared" si="6"/>
        <v>2</v>
      </c>
      <c r="AD30" s="40">
        <f t="shared" si="0"/>
        <v>1276</v>
      </c>
    </row>
    <row r="31" spans="1:30" x14ac:dyDescent="0.45">
      <c r="A31" s="17" t="s">
        <v>73</v>
      </c>
      <c r="B31" s="18" t="s">
        <v>11</v>
      </c>
      <c r="C31" s="19">
        <v>2224</v>
      </c>
      <c r="D31" s="25">
        <v>1</v>
      </c>
      <c r="E31" s="25" t="s">
        <v>62</v>
      </c>
      <c r="F31" s="15">
        <v>3</v>
      </c>
      <c r="G31" s="15">
        <v>3</v>
      </c>
      <c r="H31" s="41">
        <v>0</v>
      </c>
      <c r="I31" s="41">
        <v>0</v>
      </c>
      <c r="J31" s="23">
        <f t="shared" si="1"/>
        <v>0</v>
      </c>
      <c r="K31" s="10">
        <f t="shared" si="2"/>
        <v>3</v>
      </c>
      <c r="L31" s="30">
        <v>2</v>
      </c>
      <c r="M31" s="30">
        <v>2</v>
      </c>
      <c r="N31" s="12">
        <v>2</v>
      </c>
      <c r="O31" s="10">
        <f t="shared" si="3"/>
        <v>0</v>
      </c>
      <c r="P31" s="33">
        <v>0</v>
      </c>
      <c r="Q31" s="33">
        <v>0</v>
      </c>
      <c r="R31" s="12">
        <v>0</v>
      </c>
      <c r="S31" s="10">
        <f t="shared" si="4"/>
        <v>0</v>
      </c>
      <c r="T31" s="35">
        <v>0</v>
      </c>
      <c r="U31" s="36">
        <v>0</v>
      </c>
      <c r="V31" s="12">
        <v>0</v>
      </c>
      <c r="W31" s="10">
        <f t="shared" si="5"/>
        <v>0</v>
      </c>
      <c r="X31" s="10"/>
      <c r="Y31" s="10"/>
      <c r="Z31" s="10" t="s">
        <v>28</v>
      </c>
      <c r="AA31" s="10" t="s">
        <v>28</v>
      </c>
      <c r="AB31" s="10"/>
      <c r="AC31" s="11">
        <f t="shared" si="6"/>
        <v>3</v>
      </c>
      <c r="AD31" s="40">
        <f t="shared" si="0"/>
        <v>741.33333333333337</v>
      </c>
    </row>
    <row r="32" spans="1:30" x14ac:dyDescent="0.45">
      <c r="A32" s="3" t="s">
        <v>35</v>
      </c>
      <c r="B32" s="5" t="s">
        <v>5</v>
      </c>
      <c r="C32" s="6">
        <v>3278</v>
      </c>
      <c r="D32" s="11">
        <v>1</v>
      </c>
      <c r="E32" s="11" t="s">
        <v>30</v>
      </c>
      <c r="F32" s="14">
        <v>3</v>
      </c>
      <c r="G32" s="14">
        <v>5</v>
      </c>
      <c r="H32" s="10">
        <v>1</v>
      </c>
      <c r="I32" s="41">
        <v>0</v>
      </c>
      <c r="J32" s="10">
        <f t="shared" si="1"/>
        <v>1</v>
      </c>
      <c r="K32" s="10">
        <f t="shared" si="2"/>
        <v>2</v>
      </c>
      <c r="L32" s="29">
        <v>2</v>
      </c>
      <c r="M32" s="29">
        <v>3</v>
      </c>
      <c r="N32" s="10">
        <v>1</v>
      </c>
      <c r="O32" s="10">
        <f t="shared" si="3"/>
        <v>1</v>
      </c>
      <c r="P32" s="32">
        <v>1</v>
      </c>
      <c r="Q32" s="32">
        <v>1</v>
      </c>
      <c r="R32" s="10">
        <v>0</v>
      </c>
      <c r="S32" s="10">
        <f t="shared" si="4"/>
        <v>1</v>
      </c>
      <c r="T32" s="35">
        <v>0</v>
      </c>
      <c r="U32" s="35">
        <v>0</v>
      </c>
      <c r="V32" s="10">
        <v>0</v>
      </c>
      <c r="W32" s="10">
        <f t="shared" si="5"/>
        <v>0</v>
      </c>
      <c r="X32" s="10"/>
      <c r="Y32" s="10"/>
      <c r="Z32" s="10"/>
      <c r="AA32" s="10">
        <v>1</v>
      </c>
      <c r="AB32" s="10"/>
      <c r="AC32" s="11">
        <f t="shared" si="6"/>
        <v>3</v>
      </c>
      <c r="AD32" s="40">
        <f t="shared" si="0"/>
        <v>1092.6666666666667</v>
      </c>
    </row>
    <row r="33" spans="1:30" x14ac:dyDescent="0.45">
      <c r="A33" s="3" t="s">
        <v>74</v>
      </c>
      <c r="B33" s="5" t="s">
        <v>5</v>
      </c>
      <c r="C33" s="6">
        <v>4752</v>
      </c>
      <c r="D33" s="11">
        <v>1</v>
      </c>
      <c r="E33" s="11" t="s">
        <v>30</v>
      </c>
      <c r="F33" s="14">
        <v>3</v>
      </c>
      <c r="G33" s="14">
        <v>5</v>
      </c>
      <c r="H33" s="10">
        <v>1</v>
      </c>
      <c r="I33" s="41">
        <v>0</v>
      </c>
      <c r="J33" s="10">
        <f t="shared" si="1"/>
        <v>1</v>
      </c>
      <c r="K33" s="10">
        <f t="shared" si="2"/>
        <v>2</v>
      </c>
      <c r="L33" s="29">
        <v>2</v>
      </c>
      <c r="M33" s="29">
        <v>3</v>
      </c>
      <c r="N33" s="10">
        <v>2</v>
      </c>
      <c r="O33" s="10">
        <f t="shared" si="3"/>
        <v>0</v>
      </c>
      <c r="P33" s="32">
        <v>1</v>
      </c>
      <c r="Q33" s="32">
        <v>1</v>
      </c>
      <c r="R33" s="10">
        <v>1</v>
      </c>
      <c r="S33" s="10">
        <f t="shared" si="4"/>
        <v>0</v>
      </c>
      <c r="T33" s="35">
        <v>0</v>
      </c>
      <c r="U33" s="35">
        <v>0</v>
      </c>
      <c r="V33" s="10">
        <v>1</v>
      </c>
      <c r="W33" s="10">
        <f t="shared" si="5"/>
        <v>-1</v>
      </c>
      <c r="X33" s="10"/>
      <c r="Y33" s="10"/>
      <c r="Z33" s="10">
        <v>1</v>
      </c>
      <c r="AA33" s="10" t="s">
        <v>28</v>
      </c>
      <c r="AB33" s="10" t="s">
        <v>28</v>
      </c>
      <c r="AC33" s="11">
        <f t="shared" si="6"/>
        <v>6</v>
      </c>
      <c r="AD33" s="40">
        <f t="shared" si="0"/>
        <v>792</v>
      </c>
    </row>
    <row r="34" spans="1:30" s="2" customFormat="1" x14ac:dyDescent="0.45">
      <c r="A34" s="3" t="s">
        <v>36</v>
      </c>
      <c r="B34" s="5" t="s">
        <v>5</v>
      </c>
      <c r="C34" s="6">
        <v>4061</v>
      </c>
      <c r="D34" s="11">
        <v>1</v>
      </c>
      <c r="E34" s="11" t="s">
        <v>30</v>
      </c>
      <c r="F34" s="14">
        <v>3</v>
      </c>
      <c r="G34" s="14">
        <v>5</v>
      </c>
      <c r="H34" s="10">
        <v>1</v>
      </c>
      <c r="I34" s="10">
        <v>1</v>
      </c>
      <c r="J34" s="10">
        <f t="shared" si="1"/>
        <v>2</v>
      </c>
      <c r="K34" s="10">
        <f t="shared" si="2"/>
        <v>1</v>
      </c>
      <c r="L34" s="29">
        <v>2</v>
      </c>
      <c r="M34" s="29">
        <v>3</v>
      </c>
      <c r="N34" s="10">
        <v>2</v>
      </c>
      <c r="O34" s="10">
        <f t="shared" si="3"/>
        <v>0</v>
      </c>
      <c r="P34" s="32">
        <v>1</v>
      </c>
      <c r="Q34" s="32">
        <v>1</v>
      </c>
      <c r="R34" s="10">
        <v>0</v>
      </c>
      <c r="S34" s="10">
        <f t="shared" si="4"/>
        <v>1</v>
      </c>
      <c r="T34" s="35">
        <v>0</v>
      </c>
      <c r="U34" s="35">
        <v>0</v>
      </c>
      <c r="V34" s="10">
        <v>0</v>
      </c>
      <c r="W34" s="10">
        <f t="shared" si="5"/>
        <v>0</v>
      </c>
      <c r="X34" s="10"/>
      <c r="Y34" s="10"/>
      <c r="Z34" s="10">
        <v>1</v>
      </c>
      <c r="AA34" s="10">
        <v>1</v>
      </c>
      <c r="AB34" s="10"/>
      <c r="AC34" s="11">
        <f t="shared" si="6"/>
        <v>5</v>
      </c>
      <c r="AD34" s="40">
        <f t="shared" si="0"/>
        <v>812.2</v>
      </c>
    </row>
    <row r="35" spans="1:30" x14ac:dyDescent="0.45">
      <c r="A35" s="3" t="s">
        <v>75</v>
      </c>
      <c r="B35" s="5" t="s">
        <v>5</v>
      </c>
      <c r="C35" s="6">
        <v>2997</v>
      </c>
      <c r="D35" s="11">
        <v>1</v>
      </c>
      <c r="E35" s="11" t="s">
        <v>62</v>
      </c>
      <c r="F35" s="14">
        <v>3</v>
      </c>
      <c r="G35" s="14">
        <v>5</v>
      </c>
      <c r="H35" s="10">
        <v>1</v>
      </c>
      <c r="I35" s="10">
        <v>1</v>
      </c>
      <c r="J35" s="10">
        <f t="shared" si="1"/>
        <v>2</v>
      </c>
      <c r="K35" s="10">
        <f t="shared" si="2"/>
        <v>1</v>
      </c>
      <c r="L35" s="29">
        <v>2</v>
      </c>
      <c r="M35" s="29">
        <v>3</v>
      </c>
      <c r="N35" s="10">
        <v>2</v>
      </c>
      <c r="O35" s="10">
        <f t="shared" si="3"/>
        <v>0</v>
      </c>
      <c r="P35" s="32">
        <v>1</v>
      </c>
      <c r="Q35" s="32">
        <v>1</v>
      </c>
      <c r="R35" s="10">
        <v>0</v>
      </c>
      <c r="S35" s="10">
        <f t="shared" si="4"/>
        <v>1</v>
      </c>
      <c r="T35" s="35">
        <v>0</v>
      </c>
      <c r="U35" s="35">
        <v>0</v>
      </c>
      <c r="V35" s="10">
        <v>0</v>
      </c>
      <c r="W35" s="10">
        <f t="shared" si="5"/>
        <v>0</v>
      </c>
      <c r="X35" s="10"/>
      <c r="Y35" s="10"/>
      <c r="Z35" s="10">
        <v>1</v>
      </c>
      <c r="AA35" s="10" t="s">
        <v>28</v>
      </c>
      <c r="AB35" s="10" t="s">
        <v>28</v>
      </c>
      <c r="AC35" s="11">
        <f t="shared" si="6"/>
        <v>5</v>
      </c>
      <c r="AD35" s="40">
        <f t="shared" si="0"/>
        <v>599.4</v>
      </c>
    </row>
    <row r="36" spans="1:30" x14ac:dyDescent="0.45">
      <c r="A36" s="3" t="s">
        <v>37</v>
      </c>
      <c r="B36" s="5" t="s">
        <v>5</v>
      </c>
      <c r="C36" s="6">
        <v>4437</v>
      </c>
      <c r="D36" s="11">
        <v>1</v>
      </c>
      <c r="E36" s="11" t="s">
        <v>30</v>
      </c>
      <c r="F36" s="14">
        <v>3</v>
      </c>
      <c r="G36" s="14">
        <v>5</v>
      </c>
      <c r="H36" s="41">
        <v>0</v>
      </c>
      <c r="I36" s="10">
        <v>2</v>
      </c>
      <c r="J36" s="10">
        <f t="shared" si="1"/>
        <v>2</v>
      </c>
      <c r="K36" s="10">
        <f t="shared" si="2"/>
        <v>1</v>
      </c>
      <c r="L36" s="29">
        <v>2</v>
      </c>
      <c r="M36" s="29">
        <v>3</v>
      </c>
      <c r="N36" s="10">
        <v>2</v>
      </c>
      <c r="O36" s="10">
        <f t="shared" si="3"/>
        <v>0</v>
      </c>
      <c r="P36" s="32">
        <v>1</v>
      </c>
      <c r="Q36" s="32">
        <v>1</v>
      </c>
      <c r="R36" s="10">
        <v>1</v>
      </c>
      <c r="S36" s="10">
        <f t="shared" si="4"/>
        <v>0</v>
      </c>
      <c r="T36" s="35">
        <v>0</v>
      </c>
      <c r="U36" s="35">
        <v>0</v>
      </c>
      <c r="V36" s="10">
        <v>0</v>
      </c>
      <c r="W36" s="10">
        <f t="shared" si="5"/>
        <v>0</v>
      </c>
      <c r="X36" s="10"/>
      <c r="Y36" s="10"/>
      <c r="Z36" s="10"/>
      <c r="AA36" s="10"/>
      <c r="AB36" s="10">
        <v>1</v>
      </c>
      <c r="AC36" s="11">
        <f t="shared" si="6"/>
        <v>6</v>
      </c>
      <c r="AD36" s="40">
        <f t="shared" si="0"/>
        <v>739.5</v>
      </c>
    </row>
    <row r="37" spans="1:30" x14ac:dyDescent="0.45">
      <c r="A37" s="3" t="s">
        <v>38</v>
      </c>
      <c r="B37" s="5" t="s">
        <v>5</v>
      </c>
      <c r="C37" s="6">
        <v>6907</v>
      </c>
      <c r="D37" s="11">
        <v>1</v>
      </c>
      <c r="E37" s="11" t="s">
        <v>30</v>
      </c>
      <c r="F37" s="14">
        <v>3</v>
      </c>
      <c r="G37" s="14">
        <v>5</v>
      </c>
      <c r="H37" s="10">
        <v>1</v>
      </c>
      <c r="I37" s="10">
        <v>1</v>
      </c>
      <c r="J37" s="10">
        <f t="shared" si="1"/>
        <v>2</v>
      </c>
      <c r="K37" s="10">
        <f t="shared" si="2"/>
        <v>1</v>
      </c>
      <c r="L37" s="29">
        <v>2</v>
      </c>
      <c r="M37" s="29">
        <v>3</v>
      </c>
      <c r="N37" s="10">
        <v>3</v>
      </c>
      <c r="O37" s="10">
        <f t="shared" si="3"/>
        <v>-1</v>
      </c>
      <c r="P37" s="32">
        <v>1</v>
      </c>
      <c r="Q37" s="32">
        <v>1</v>
      </c>
      <c r="R37" s="10">
        <v>1</v>
      </c>
      <c r="S37" s="10">
        <f t="shared" si="4"/>
        <v>0</v>
      </c>
      <c r="T37" s="35">
        <v>0</v>
      </c>
      <c r="U37" s="35">
        <v>0</v>
      </c>
      <c r="V37" s="10">
        <v>0</v>
      </c>
      <c r="W37" s="10">
        <f t="shared" si="5"/>
        <v>0</v>
      </c>
      <c r="X37" s="10"/>
      <c r="Y37" s="10"/>
      <c r="Z37" s="10"/>
      <c r="AA37" s="10"/>
      <c r="AB37" s="10"/>
      <c r="AC37" s="11">
        <f t="shared" si="6"/>
        <v>7</v>
      </c>
      <c r="AD37" s="40">
        <f t="shared" si="0"/>
        <v>986.71428571428567</v>
      </c>
    </row>
    <row r="38" spans="1:30" x14ac:dyDescent="0.45">
      <c r="A38" s="3" t="s">
        <v>39</v>
      </c>
      <c r="B38" s="5" t="s">
        <v>11</v>
      </c>
      <c r="C38" s="6">
        <v>1621</v>
      </c>
      <c r="D38" s="11">
        <v>1</v>
      </c>
      <c r="E38" s="11" t="s">
        <v>30</v>
      </c>
      <c r="F38" s="14">
        <v>3</v>
      </c>
      <c r="G38" s="14">
        <v>3</v>
      </c>
      <c r="H38" s="41">
        <v>0</v>
      </c>
      <c r="I38" s="41">
        <v>0</v>
      </c>
      <c r="J38" s="23">
        <f t="shared" si="1"/>
        <v>0</v>
      </c>
      <c r="K38" s="10">
        <f t="shared" si="2"/>
        <v>3</v>
      </c>
      <c r="L38" s="29">
        <v>2</v>
      </c>
      <c r="M38" s="29">
        <v>2</v>
      </c>
      <c r="N38" s="10">
        <v>2</v>
      </c>
      <c r="O38" s="10">
        <f t="shared" si="3"/>
        <v>0</v>
      </c>
      <c r="P38" s="32">
        <v>0</v>
      </c>
      <c r="Q38" s="32">
        <v>0</v>
      </c>
      <c r="R38" s="10">
        <v>0</v>
      </c>
      <c r="S38" s="10">
        <f t="shared" si="4"/>
        <v>0</v>
      </c>
      <c r="T38" s="35">
        <v>0</v>
      </c>
      <c r="U38" s="35">
        <v>0</v>
      </c>
      <c r="V38" s="10">
        <v>0</v>
      </c>
      <c r="W38" s="10">
        <f t="shared" si="5"/>
        <v>0</v>
      </c>
      <c r="X38" s="10"/>
      <c r="Y38" s="10"/>
      <c r="Z38" s="10"/>
      <c r="AA38" s="10"/>
      <c r="AB38" s="10" t="s">
        <v>28</v>
      </c>
      <c r="AC38" s="11">
        <f t="shared" si="6"/>
        <v>3</v>
      </c>
      <c r="AD38" s="40">
        <f t="shared" si="0"/>
        <v>540.33333333333337</v>
      </c>
    </row>
    <row r="39" spans="1:30" x14ac:dyDescent="0.45">
      <c r="A39" s="3" t="s">
        <v>13</v>
      </c>
      <c r="B39" s="5" t="s">
        <v>3</v>
      </c>
      <c r="C39" s="7">
        <v>6659</v>
      </c>
      <c r="D39" s="11">
        <v>1</v>
      </c>
      <c r="E39" s="11" t="s">
        <v>62</v>
      </c>
      <c r="F39" s="14">
        <v>3</v>
      </c>
      <c r="G39" s="14">
        <v>5</v>
      </c>
      <c r="H39" s="10">
        <v>1</v>
      </c>
      <c r="I39" s="41">
        <v>0</v>
      </c>
      <c r="J39" s="10">
        <f t="shared" si="1"/>
        <v>1</v>
      </c>
      <c r="K39" s="10">
        <f t="shared" si="2"/>
        <v>2</v>
      </c>
      <c r="L39" s="29">
        <v>3</v>
      </c>
      <c r="M39" s="29">
        <v>4</v>
      </c>
      <c r="N39" s="10">
        <v>3</v>
      </c>
      <c r="O39" s="10">
        <f t="shared" si="3"/>
        <v>0</v>
      </c>
      <c r="P39" s="32">
        <v>1</v>
      </c>
      <c r="Q39" s="32">
        <v>1</v>
      </c>
      <c r="R39" s="10">
        <v>1</v>
      </c>
      <c r="S39" s="10">
        <f t="shared" si="4"/>
        <v>0</v>
      </c>
      <c r="T39" s="35">
        <v>1</v>
      </c>
      <c r="U39" s="35">
        <v>1</v>
      </c>
      <c r="V39" s="10">
        <v>1</v>
      </c>
      <c r="W39" s="10">
        <f t="shared" si="5"/>
        <v>0</v>
      </c>
      <c r="X39" s="10"/>
      <c r="Y39" s="10"/>
      <c r="Z39" s="10"/>
      <c r="AA39" s="10" t="s">
        <v>28</v>
      </c>
      <c r="AB39" s="10" t="s">
        <v>28</v>
      </c>
      <c r="AC39" s="11">
        <f t="shared" si="6"/>
        <v>7</v>
      </c>
      <c r="AD39" s="40">
        <f t="shared" si="0"/>
        <v>951.28571428571433</v>
      </c>
    </row>
    <row r="40" spans="1:30" x14ac:dyDescent="0.45">
      <c r="A40" s="3" t="s">
        <v>14</v>
      </c>
      <c r="B40" s="5" t="s">
        <v>5</v>
      </c>
      <c r="C40" s="7">
        <v>2522</v>
      </c>
      <c r="D40" s="11">
        <v>1</v>
      </c>
      <c r="E40" s="11" t="s">
        <v>30</v>
      </c>
      <c r="F40" s="14">
        <v>3</v>
      </c>
      <c r="G40" s="14">
        <v>5</v>
      </c>
      <c r="H40" s="41">
        <v>0</v>
      </c>
      <c r="I40" s="10">
        <v>1</v>
      </c>
      <c r="J40" s="10">
        <f t="shared" si="1"/>
        <v>1</v>
      </c>
      <c r="K40" s="10">
        <f t="shared" si="2"/>
        <v>2</v>
      </c>
      <c r="L40" s="29">
        <v>2</v>
      </c>
      <c r="M40" s="29">
        <v>3</v>
      </c>
      <c r="N40" s="10">
        <v>1</v>
      </c>
      <c r="O40" s="10">
        <f t="shared" si="3"/>
        <v>1</v>
      </c>
      <c r="P40" s="32">
        <v>1</v>
      </c>
      <c r="Q40" s="32">
        <v>1</v>
      </c>
      <c r="R40" s="10">
        <v>0</v>
      </c>
      <c r="S40" s="10">
        <f t="shared" si="4"/>
        <v>1</v>
      </c>
      <c r="T40" s="35">
        <v>0</v>
      </c>
      <c r="U40" s="35">
        <v>0</v>
      </c>
      <c r="V40" s="10">
        <v>0</v>
      </c>
      <c r="W40" s="10">
        <f t="shared" si="5"/>
        <v>0</v>
      </c>
      <c r="X40" s="10"/>
      <c r="Y40" s="10"/>
      <c r="Z40" s="10"/>
      <c r="AA40" s="10"/>
      <c r="AB40" s="10" t="s">
        <v>28</v>
      </c>
      <c r="AC40" s="11">
        <f t="shared" si="6"/>
        <v>3</v>
      </c>
      <c r="AD40" s="40">
        <f t="shared" si="0"/>
        <v>840.66666666666663</v>
      </c>
    </row>
    <row r="41" spans="1:30" x14ac:dyDescent="0.45">
      <c r="A41" s="3" t="s">
        <v>15</v>
      </c>
      <c r="B41" s="5" t="s">
        <v>5</v>
      </c>
      <c r="C41" s="7">
        <v>2533</v>
      </c>
      <c r="D41" s="11">
        <v>1</v>
      </c>
      <c r="E41" s="11" t="s">
        <v>30</v>
      </c>
      <c r="F41" s="14">
        <v>3</v>
      </c>
      <c r="G41" s="14">
        <v>5</v>
      </c>
      <c r="H41" s="41">
        <v>0</v>
      </c>
      <c r="I41" s="10">
        <v>1</v>
      </c>
      <c r="J41" s="10">
        <f t="shared" si="1"/>
        <v>1</v>
      </c>
      <c r="K41" s="10">
        <f t="shared" si="2"/>
        <v>2</v>
      </c>
      <c r="L41" s="29">
        <v>2</v>
      </c>
      <c r="M41" s="29">
        <v>3</v>
      </c>
      <c r="N41" s="10">
        <v>1</v>
      </c>
      <c r="O41" s="10">
        <f t="shared" si="3"/>
        <v>1</v>
      </c>
      <c r="P41" s="32">
        <v>1</v>
      </c>
      <c r="Q41" s="32">
        <v>1</v>
      </c>
      <c r="R41" s="10">
        <v>0</v>
      </c>
      <c r="S41" s="10">
        <f t="shared" si="4"/>
        <v>1</v>
      </c>
      <c r="T41" s="35">
        <v>0</v>
      </c>
      <c r="U41" s="35">
        <v>0</v>
      </c>
      <c r="V41" s="10">
        <v>0</v>
      </c>
      <c r="W41" s="10">
        <f t="shared" si="5"/>
        <v>0</v>
      </c>
      <c r="X41" s="10"/>
      <c r="Y41" s="10"/>
      <c r="Z41" s="10"/>
      <c r="AA41" s="10"/>
      <c r="AB41" s="10" t="s">
        <v>28</v>
      </c>
      <c r="AC41" s="11">
        <f t="shared" si="6"/>
        <v>3</v>
      </c>
      <c r="AD41" s="40">
        <f t="shared" si="0"/>
        <v>844.33333333333337</v>
      </c>
    </row>
    <row r="42" spans="1:30" x14ac:dyDescent="0.45">
      <c r="A42" s="3" t="s">
        <v>16</v>
      </c>
      <c r="B42" s="5" t="s">
        <v>5</v>
      </c>
      <c r="C42" s="7">
        <v>4532</v>
      </c>
      <c r="D42" s="11">
        <v>1</v>
      </c>
      <c r="E42" s="11" t="s">
        <v>30</v>
      </c>
      <c r="F42" s="14">
        <v>3</v>
      </c>
      <c r="G42" s="14">
        <v>5</v>
      </c>
      <c r="H42" s="41">
        <v>0</v>
      </c>
      <c r="I42" s="10">
        <v>2</v>
      </c>
      <c r="J42" s="10">
        <f t="shared" si="1"/>
        <v>2</v>
      </c>
      <c r="K42" s="10">
        <f t="shared" si="2"/>
        <v>1</v>
      </c>
      <c r="L42" s="29">
        <v>2</v>
      </c>
      <c r="M42" s="29">
        <v>3</v>
      </c>
      <c r="N42" s="10">
        <v>2</v>
      </c>
      <c r="O42" s="10">
        <f t="shared" si="3"/>
        <v>0</v>
      </c>
      <c r="P42" s="32">
        <v>1</v>
      </c>
      <c r="Q42" s="32">
        <v>1</v>
      </c>
      <c r="R42" s="10">
        <v>0</v>
      </c>
      <c r="S42" s="10">
        <f t="shared" si="4"/>
        <v>1</v>
      </c>
      <c r="T42" s="35">
        <v>0</v>
      </c>
      <c r="U42" s="35">
        <v>0</v>
      </c>
      <c r="V42" s="10">
        <v>0</v>
      </c>
      <c r="W42" s="10">
        <f t="shared" si="5"/>
        <v>0</v>
      </c>
      <c r="X42" s="10"/>
      <c r="Y42" s="10" t="s">
        <v>28</v>
      </c>
      <c r="Z42" s="10"/>
      <c r="AA42" s="10" t="s">
        <v>28</v>
      </c>
      <c r="AB42" s="10" t="s">
        <v>28</v>
      </c>
      <c r="AC42" s="11">
        <f t="shared" si="6"/>
        <v>5</v>
      </c>
      <c r="AD42" s="40">
        <f t="shared" si="0"/>
        <v>906.4</v>
      </c>
    </row>
    <row r="43" spans="1:30" x14ac:dyDescent="0.45">
      <c r="A43" s="3" t="s">
        <v>17</v>
      </c>
      <c r="B43" s="5" t="s">
        <v>5</v>
      </c>
      <c r="C43" s="7">
        <v>4633</v>
      </c>
      <c r="D43" s="11">
        <v>1</v>
      </c>
      <c r="E43" s="11" t="s">
        <v>62</v>
      </c>
      <c r="F43" s="14">
        <v>3</v>
      </c>
      <c r="G43" s="14">
        <v>5</v>
      </c>
      <c r="H43" s="41">
        <v>0</v>
      </c>
      <c r="I43" s="10">
        <v>1</v>
      </c>
      <c r="J43" s="10">
        <f t="shared" si="1"/>
        <v>1</v>
      </c>
      <c r="K43" s="10">
        <f t="shared" si="2"/>
        <v>2</v>
      </c>
      <c r="L43" s="29">
        <v>2</v>
      </c>
      <c r="M43" s="29">
        <v>3</v>
      </c>
      <c r="N43" s="10">
        <v>2</v>
      </c>
      <c r="O43" s="10">
        <f t="shared" si="3"/>
        <v>0</v>
      </c>
      <c r="P43" s="32">
        <v>1</v>
      </c>
      <c r="Q43" s="32">
        <v>1</v>
      </c>
      <c r="R43" s="10">
        <v>0</v>
      </c>
      <c r="S43" s="10">
        <f t="shared" si="4"/>
        <v>1</v>
      </c>
      <c r="T43" s="35">
        <v>0</v>
      </c>
      <c r="U43" s="35">
        <v>0</v>
      </c>
      <c r="V43" s="10">
        <v>0</v>
      </c>
      <c r="W43" s="10">
        <f t="shared" si="5"/>
        <v>0</v>
      </c>
      <c r="X43" s="10"/>
      <c r="Y43" s="10"/>
      <c r="Z43" s="10"/>
      <c r="AA43" s="10"/>
      <c r="AB43" s="10" t="s">
        <v>28</v>
      </c>
      <c r="AC43" s="11">
        <f t="shared" si="6"/>
        <v>4</v>
      </c>
      <c r="AD43" s="40">
        <f t="shared" si="0"/>
        <v>1158.25</v>
      </c>
    </row>
    <row r="44" spans="1:30" x14ac:dyDescent="0.45">
      <c r="A44" s="3" t="s">
        <v>18</v>
      </c>
      <c r="B44" s="5" t="s">
        <v>5</v>
      </c>
      <c r="C44" s="7">
        <v>3225</v>
      </c>
      <c r="D44" s="11">
        <v>1</v>
      </c>
      <c r="E44" s="11" t="s">
        <v>30</v>
      </c>
      <c r="F44" s="14">
        <v>3</v>
      </c>
      <c r="G44" s="14">
        <v>5</v>
      </c>
      <c r="H44" s="10">
        <v>1</v>
      </c>
      <c r="I44" s="41">
        <v>0</v>
      </c>
      <c r="J44" s="10">
        <f t="shared" si="1"/>
        <v>1</v>
      </c>
      <c r="K44" s="10">
        <f t="shared" si="2"/>
        <v>2</v>
      </c>
      <c r="L44" s="29">
        <v>2</v>
      </c>
      <c r="M44" s="29">
        <v>3</v>
      </c>
      <c r="N44" s="10">
        <v>1</v>
      </c>
      <c r="O44" s="10">
        <f t="shared" si="3"/>
        <v>1</v>
      </c>
      <c r="P44" s="32">
        <v>1</v>
      </c>
      <c r="Q44" s="32">
        <v>1</v>
      </c>
      <c r="R44" s="10">
        <v>0</v>
      </c>
      <c r="S44" s="10">
        <f t="shared" si="4"/>
        <v>1</v>
      </c>
      <c r="T44" s="35">
        <v>0</v>
      </c>
      <c r="U44" s="35">
        <v>0</v>
      </c>
      <c r="V44" s="10">
        <v>0</v>
      </c>
      <c r="W44" s="10">
        <f t="shared" si="5"/>
        <v>0</v>
      </c>
      <c r="X44" s="10"/>
      <c r="Y44" s="10"/>
      <c r="Z44" s="10"/>
      <c r="AA44" s="10"/>
      <c r="AB44" s="10" t="s">
        <v>28</v>
      </c>
      <c r="AC44" s="11">
        <f t="shared" si="6"/>
        <v>3</v>
      </c>
      <c r="AD44" s="40">
        <f t="shared" si="0"/>
        <v>1075</v>
      </c>
    </row>
    <row r="45" spans="1:30" x14ac:dyDescent="0.45">
      <c r="A45" s="3" t="s">
        <v>12</v>
      </c>
      <c r="B45" s="5" t="s">
        <v>5</v>
      </c>
      <c r="C45" s="7">
        <v>3750</v>
      </c>
      <c r="D45" s="57">
        <v>0</v>
      </c>
      <c r="E45" s="11" t="s">
        <v>62</v>
      </c>
      <c r="F45" s="14">
        <v>3</v>
      </c>
      <c r="G45" s="14">
        <v>5</v>
      </c>
      <c r="H45" s="41">
        <v>0</v>
      </c>
      <c r="I45" s="10">
        <v>1</v>
      </c>
      <c r="J45" s="10">
        <f t="shared" si="1"/>
        <v>1</v>
      </c>
      <c r="K45" s="10">
        <f t="shared" si="2"/>
        <v>2</v>
      </c>
      <c r="L45" s="29">
        <v>2</v>
      </c>
      <c r="M45" s="29">
        <v>3</v>
      </c>
      <c r="N45" s="10">
        <v>2</v>
      </c>
      <c r="O45" s="10">
        <f t="shared" si="3"/>
        <v>0</v>
      </c>
      <c r="P45" s="32">
        <v>1</v>
      </c>
      <c r="Q45" s="32">
        <v>1</v>
      </c>
      <c r="R45" s="10">
        <v>0</v>
      </c>
      <c r="S45" s="10">
        <f t="shared" si="4"/>
        <v>1</v>
      </c>
      <c r="T45" s="35">
        <v>0</v>
      </c>
      <c r="U45" s="35">
        <v>0</v>
      </c>
      <c r="V45" s="10">
        <v>0</v>
      </c>
      <c r="W45" s="10">
        <f t="shared" si="5"/>
        <v>0</v>
      </c>
      <c r="X45" s="10"/>
      <c r="Y45" s="10"/>
      <c r="Z45" s="10"/>
      <c r="AA45" s="10"/>
      <c r="AB45" s="10" t="s">
        <v>28</v>
      </c>
      <c r="AC45" s="11">
        <f t="shared" si="6"/>
        <v>3</v>
      </c>
      <c r="AD45" s="40">
        <f t="shared" si="0"/>
        <v>1250</v>
      </c>
    </row>
    <row r="46" spans="1:30" x14ac:dyDescent="0.45">
      <c r="A46" s="3" t="s">
        <v>19</v>
      </c>
      <c r="B46" s="5" t="s">
        <v>5</v>
      </c>
      <c r="C46" s="7">
        <v>3737</v>
      </c>
      <c r="D46" s="57">
        <v>0</v>
      </c>
      <c r="E46" s="11" t="s">
        <v>62</v>
      </c>
      <c r="F46" s="14">
        <v>3</v>
      </c>
      <c r="G46" s="14">
        <v>5</v>
      </c>
      <c r="H46" s="41">
        <v>0</v>
      </c>
      <c r="I46" s="10">
        <v>1</v>
      </c>
      <c r="J46" s="10">
        <f t="shared" si="1"/>
        <v>1</v>
      </c>
      <c r="K46" s="10">
        <f t="shared" si="2"/>
        <v>2</v>
      </c>
      <c r="L46" s="29">
        <v>2</v>
      </c>
      <c r="M46" s="29">
        <v>3</v>
      </c>
      <c r="N46" s="10">
        <v>2</v>
      </c>
      <c r="O46" s="10">
        <f t="shared" si="3"/>
        <v>0</v>
      </c>
      <c r="P46" s="32">
        <v>1</v>
      </c>
      <c r="Q46" s="32">
        <v>1</v>
      </c>
      <c r="R46" s="10">
        <v>0</v>
      </c>
      <c r="S46" s="10">
        <f t="shared" si="4"/>
        <v>1</v>
      </c>
      <c r="T46" s="35">
        <v>0</v>
      </c>
      <c r="U46" s="35">
        <v>0</v>
      </c>
      <c r="V46" s="10">
        <v>0</v>
      </c>
      <c r="W46" s="10">
        <f t="shared" si="5"/>
        <v>0</v>
      </c>
      <c r="X46" s="10"/>
      <c r="Y46" s="10"/>
      <c r="Z46" s="10"/>
      <c r="AA46" s="10"/>
      <c r="AB46" s="10"/>
      <c r="AC46" s="11">
        <f t="shared" si="6"/>
        <v>3</v>
      </c>
      <c r="AD46" s="40">
        <f t="shared" si="0"/>
        <v>1245.6666666666667</v>
      </c>
    </row>
    <row r="47" spans="1:30" x14ac:dyDescent="0.45">
      <c r="A47" s="3" t="s">
        <v>20</v>
      </c>
      <c r="B47" s="5" t="s">
        <v>11</v>
      </c>
      <c r="C47" s="7">
        <v>1557</v>
      </c>
      <c r="D47" s="11">
        <v>1</v>
      </c>
      <c r="E47" s="11" t="s">
        <v>51</v>
      </c>
      <c r="F47" s="14">
        <v>3</v>
      </c>
      <c r="G47" s="14">
        <v>3</v>
      </c>
      <c r="H47" s="10">
        <v>1</v>
      </c>
      <c r="I47" s="41">
        <v>0</v>
      </c>
      <c r="J47" s="10">
        <f t="shared" si="1"/>
        <v>1</v>
      </c>
      <c r="K47" s="10">
        <f t="shared" si="2"/>
        <v>2</v>
      </c>
      <c r="L47" s="29">
        <v>2</v>
      </c>
      <c r="M47" s="29">
        <v>2</v>
      </c>
      <c r="N47" s="10">
        <v>1</v>
      </c>
      <c r="O47" s="10">
        <f t="shared" si="3"/>
        <v>1</v>
      </c>
      <c r="P47" s="32">
        <v>0</v>
      </c>
      <c r="Q47" s="32">
        <v>0</v>
      </c>
      <c r="R47" s="10">
        <v>0</v>
      </c>
      <c r="S47" s="10">
        <f t="shared" si="4"/>
        <v>0</v>
      </c>
      <c r="T47" s="35">
        <v>0</v>
      </c>
      <c r="U47" s="35">
        <v>0</v>
      </c>
      <c r="V47" s="10">
        <v>0</v>
      </c>
      <c r="W47" s="10">
        <f t="shared" si="5"/>
        <v>0</v>
      </c>
      <c r="X47" s="10"/>
      <c r="Y47" s="10"/>
      <c r="Z47" s="10"/>
      <c r="AA47" s="10"/>
      <c r="AB47" s="10"/>
      <c r="AC47" s="11">
        <f t="shared" si="6"/>
        <v>3</v>
      </c>
      <c r="AD47" s="40">
        <f t="shared" si="0"/>
        <v>519</v>
      </c>
    </row>
    <row r="48" spans="1:30" x14ac:dyDescent="0.45">
      <c r="A48" s="3" t="s">
        <v>21</v>
      </c>
      <c r="B48" s="5" t="s">
        <v>11</v>
      </c>
      <c r="C48" s="7">
        <v>2232</v>
      </c>
      <c r="D48" s="11">
        <v>1</v>
      </c>
      <c r="E48" s="11" t="s">
        <v>30</v>
      </c>
      <c r="F48" s="14">
        <v>3</v>
      </c>
      <c r="G48" s="14">
        <v>3</v>
      </c>
      <c r="H48" s="41">
        <v>0</v>
      </c>
      <c r="I48" s="10">
        <v>1</v>
      </c>
      <c r="J48" s="10">
        <f t="shared" si="1"/>
        <v>1</v>
      </c>
      <c r="K48" s="10">
        <f t="shared" si="2"/>
        <v>2</v>
      </c>
      <c r="L48" s="29">
        <v>2</v>
      </c>
      <c r="M48" s="29">
        <v>2</v>
      </c>
      <c r="N48" s="10">
        <v>1</v>
      </c>
      <c r="O48" s="10">
        <f t="shared" si="3"/>
        <v>1</v>
      </c>
      <c r="P48" s="32">
        <v>0</v>
      </c>
      <c r="Q48" s="32">
        <v>0</v>
      </c>
      <c r="R48" s="10">
        <v>0</v>
      </c>
      <c r="S48" s="10">
        <f t="shared" si="4"/>
        <v>0</v>
      </c>
      <c r="T48" s="35">
        <v>0</v>
      </c>
      <c r="U48" s="35">
        <v>0</v>
      </c>
      <c r="V48" s="10">
        <v>0</v>
      </c>
      <c r="W48" s="10">
        <f t="shared" si="5"/>
        <v>0</v>
      </c>
      <c r="X48" s="10"/>
      <c r="Y48" s="10"/>
      <c r="Z48" s="10"/>
      <c r="AA48" s="10"/>
      <c r="AB48" s="10" t="s">
        <v>28</v>
      </c>
      <c r="AC48" s="11">
        <f t="shared" si="6"/>
        <v>3</v>
      </c>
      <c r="AD48" s="40">
        <f t="shared" si="0"/>
        <v>744</v>
      </c>
    </row>
    <row r="49" spans="1:30" x14ac:dyDescent="0.45">
      <c r="A49" s="3" t="s">
        <v>26</v>
      </c>
      <c r="B49" s="5" t="s">
        <v>11</v>
      </c>
      <c r="C49" s="7">
        <v>2381</v>
      </c>
      <c r="D49" s="11">
        <v>1</v>
      </c>
      <c r="E49" s="11" t="s">
        <v>30</v>
      </c>
      <c r="F49" s="14">
        <v>3</v>
      </c>
      <c r="G49" s="14">
        <v>3</v>
      </c>
      <c r="H49" s="10">
        <v>1</v>
      </c>
      <c r="I49" s="41">
        <v>0</v>
      </c>
      <c r="J49" s="10">
        <f t="shared" si="1"/>
        <v>1</v>
      </c>
      <c r="K49" s="10">
        <f t="shared" si="2"/>
        <v>2</v>
      </c>
      <c r="L49" s="29">
        <v>2</v>
      </c>
      <c r="M49" s="29">
        <v>2</v>
      </c>
      <c r="N49" s="10">
        <v>1</v>
      </c>
      <c r="O49" s="10">
        <f t="shared" si="3"/>
        <v>1</v>
      </c>
      <c r="P49" s="32">
        <v>0</v>
      </c>
      <c r="Q49" s="32">
        <v>0</v>
      </c>
      <c r="R49" s="10">
        <v>1</v>
      </c>
      <c r="S49" s="10">
        <f t="shared" si="4"/>
        <v>-1</v>
      </c>
      <c r="T49" s="35">
        <v>0</v>
      </c>
      <c r="U49" s="35">
        <v>0</v>
      </c>
      <c r="V49" s="10">
        <v>1</v>
      </c>
      <c r="W49" s="10">
        <f t="shared" si="5"/>
        <v>-1</v>
      </c>
      <c r="X49" s="10"/>
      <c r="Y49" s="10"/>
      <c r="Z49" s="10"/>
      <c r="AA49" s="10"/>
      <c r="AB49" s="10" t="s">
        <v>28</v>
      </c>
      <c r="AC49" s="11">
        <f t="shared" si="6"/>
        <v>5</v>
      </c>
      <c r="AD49" s="40">
        <f t="shared" si="0"/>
        <v>476.2</v>
      </c>
    </row>
    <row r="50" spans="1:30" x14ac:dyDescent="0.45">
      <c r="A50" s="3" t="s">
        <v>74</v>
      </c>
      <c r="B50" s="5" t="s">
        <v>5</v>
      </c>
      <c r="C50" s="7">
        <v>3152</v>
      </c>
      <c r="D50" s="11">
        <v>1</v>
      </c>
      <c r="E50" s="11" t="s">
        <v>30</v>
      </c>
      <c r="F50" s="14">
        <v>3</v>
      </c>
      <c r="G50" s="14">
        <v>5</v>
      </c>
      <c r="H50" s="41">
        <v>0</v>
      </c>
      <c r="I50" s="41">
        <v>0</v>
      </c>
      <c r="J50" s="23">
        <f t="shared" si="1"/>
        <v>0</v>
      </c>
      <c r="K50" s="10">
        <f t="shared" si="2"/>
        <v>3</v>
      </c>
      <c r="L50" s="29">
        <v>2</v>
      </c>
      <c r="M50" s="29">
        <v>3</v>
      </c>
      <c r="N50" s="10">
        <v>2</v>
      </c>
      <c r="O50" s="10">
        <f t="shared" si="3"/>
        <v>0</v>
      </c>
      <c r="P50" s="32">
        <v>1</v>
      </c>
      <c r="Q50" s="32">
        <v>1</v>
      </c>
      <c r="R50" s="10">
        <v>1</v>
      </c>
      <c r="S50" s="10">
        <f t="shared" si="4"/>
        <v>0</v>
      </c>
      <c r="T50" s="35">
        <v>0</v>
      </c>
      <c r="U50" s="35">
        <v>0</v>
      </c>
      <c r="V50" s="10">
        <v>1</v>
      </c>
      <c r="W50" s="10">
        <f t="shared" si="5"/>
        <v>-1</v>
      </c>
      <c r="X50" s="10" t="s">
        <v>28</v>
      </c>
      <c r="Y50" s="10"/>
      <c r="Z50" s="10">
        <v>1</v>
      </c>
      <c r="AA50" s="10" t="s">
        <v>28</v>
      </c>
      <c r="AB50" s="10" t="s">
        <v>28</v>
      </c>
      <c r="AC50" s="11">
        <f t="shared" si="6"/>
        <v>5</v>
      </c>
      <c r="AD50" s="40">
        <f t="shared" si="0"/>
        <v>630.4</v>
      </c>
    </row>
    <row r="51" spans="1:30" x14ac:dyDescent="0.45">
      <c r="A51" s="3" t="s">
        <v>33</v>
      </c>
      <c r="B51" s="5" t="s">
        <v>5</v>
      </c>
      <c r="C51" s="7">
        <v>5860</v>
      </c>
      <c r="D51" s="11">
        <v>1</v>
      </c>
      <c r="E51" s="11" t="s">
        <v>62</v>
      </c>
      <c r="F51" s="14">
        <v>3</v>
      </c>
      <c r="G51" s="14">
        <v>5</v>
      </c>
      <c r="H51" s="10">
        <v>1</v>
      </c>
      <c r="I51" s="10">
        <v>2</v>
      </c>
      <c r="J51" s="10">
        <f t="shared" si="1"/>
        <v>3</v>
      </c>
      <c r="K51" s="10">
        <f t="shared" si="2"/>
        <v>0</v>
      </c>
      <c r="L51" s="29">
        <v>2</v>
      </c>
      <c r="M51" s="29">
        <v>3</v>
      </c>
      <c r="N51" s="10">
        <v>3</v>
      </c>
      <c r="O51" s="10">
        <f t="shared" si="3"/>
        <v>-1</v>
      </c>
      <c r="P51" s="32">
        <v>1</v>
      </c>
      <c r="Q51" s="32">
        <v>1</v>
      </c>
      <c r="R51" s="10">
        <v>0</v>
      </c>
      <c r="S51" s="10">
        <f t="shared" si="4"/>
        <v>1</v>
      </c>
      <c r="T51" s="35">
        <v>0</v>
      </c>
      <c r="U51" s="35">
        <v>0</v>
      </c>
      <c r="V51" s="10">
        <v>0</v>
      </c>
      <c r="W51" s="10">
        <f t="shared" si="5"/>
        <v>0</v>
      </c>
      <c r="X51" s="10"/>
      <c r="Y51" s="10">
        <v>1</v>
      </c>
      <c r="Z51" s="10"/>
      <c r="AA51" s="10"/>
      <c r="AB51" s="10"/>
      <c r="AC51" s="11">
        <f t="shared" si="6"/>
        <v>7</v>
      </c>
      <c r="AD51" s="40">
        <f t="shared" si="0"/>
        <v>837.14285714285711</v>
      </c>
    </row>
    <row r="52" spans="1:30" x14ac:dyDescent="0.45">
      <c r="A52" s="3" t="s">
        <v>34</v>
      </c>
      <c r="B52" s="5" t="s">
        <v>11</v>
      </c>
      <c r="C52" s="7">
        <v>1951</v>
      </c>
      <c r="D52" s="11">
        <v>1</v>
      </c>
      <c r="E52" s="11" t="s">
        <v>62</v>
      </c>
      <c r="F52" s="14">
        <v>3</v>
      </c>
      <c r="G52" s="14">
        <v>3</v>
      </c>
      <c r="H52" s="10">
        <v>1</v>
      </c>
      <c r="I52" s="41">
        <v>0</v>
      </c>
      <c r="J52" s="10">
        <f t="shared" si="1"/>
        <v>1</v>
      </c>
      <c r="K52" s="10">
        <f t="shared" si="2"/>
        <v>2</v>
      </c>
      <c r="L52" s="29">
        <v>2</v>
      </c>
      <c r="M52" s="29">
        <v>2</v>
      </c>
      <c r="N52" s="10">
        <v>1</v>
      </c>
      <c r="O52" s="10">
        <f t="shared" si="3"/>
        <v>1</v>
      </c>
      <c r="P52" s="32">
        <v>0</v>
      </c>
      <c r="Q52" s="32">
        <v>0</v>
      </c>
      <c r="R52" s="10">
        <v>0</v>
      </c>
      <c r="S52" s="10">
        <f t="shared" si="4"/>
        <v>0</v>
      </c>
      <c r="T52" s="35">
        <v>0</v>
      </c>
      <c r="U52" s="35">
        <v>0</v>
      </c>
      <c r="V52" s="10">
        <v>0</v>
      </c>
      <c r="W52" s="10">
        <f t="shared" si="5"/>
        <v>0</v>
      </c>
      <c r="X52" s="10" t="s">
        <v>28</v>
      </c>
      <c r="Y52" s="10"/>
      <c r="Z52" s="10"/>
      <c r="AA52" s="10"/>
      <c r="AB52" s="10"/>
      <c r="AC52" s="11">
        <f t="shared" si="6"/>
        <v>3</v>
      </c>
      <c r="AD52" s="40">
        <f t="shared" si="0"/>
        <v>650.33333333333337</v>
      </c>
    </row>
    <row r="53" spans="1:30" s="47" customFormat="1" ht="26.25" x14ac:dyDescent="0.55000000000000004">
      <c r="A53" s="58" t="s">
        <v>31</v>
      </c>
      <c r="B53" s="58"/>
      <c r="C53" s="59">
        <f>SUM(C6:C52)</f>
        <v>164680</v>
      </c>
      <c r="D53" s="58"/>
      <c r="E53" s="58"/>
      <c r="F53" s="60">
        <f>SUM(F6:F52)</f>
        <v>141</v>
      </c>
      <c r="G53" s="58"/>
      <c r="H53" s="58"/>
      <c r="I53" s="58"/>
      <c r="J53" s="48">
        <f>SUM(J6:J52)</f>
        <v>56</v>
      </c>
      <c r="K53" s="48">
        <f t="shared" si="2"/>
        <v>85</v>
      </c>
      <c r="L53" s="61">
        <f>SUM(L6:L52)</f>
        <v>97</v>
      </c>
      <c r="M53" s="58"/>
      <c r="N53" s="48">
        <f>SUM(N6:N52)</f>
        <v>83</v>
      </c>
      <c r="O53" s="48">
        <f t="shared" si="3"/>
        <v>14</v>
      </c>
      <c r="P53" s="62">
        <f>SUM(P6:P52)</f>
        <v>30</v>
      </c>
      <c r="Q53" s="58"/>
      <c r="R53" s="48">
        <f>SUM(R6:R52)</f>
        <v>14</v>
      </c>
      <c r="S53" s="48">
        <f t="shared" si="4"/>
        <v>16</v>
      </c>
      <c r="T53" s="63">
        <f>SUM(T6:T52)</f>
        <v>3</v>
      </c>
      <c r="U53" s="58"/>
      <c r="V53" s="48">
        <f>SUM(V6:V52)</f>
        <v>6</v>
      </c>
      <c r="W53" s="48">
        <f t="shared" si="5"/>
        <v>-3</v>
      </c>
      <c r="X53" s="58"/>
      <c r="Y53" s="58"/>
      <c r="Z53" s="58"/>
      <c r="AA53" s="58"/>
      <c r="AB53" s="58"/>
      <c r="AC53" s="64">
        <f>SUM(AC6:AC52)</f>
        <v>201</v>
      </c>
      <c r="AD53" s="49">
        <f t="shared" si="0"/>
        <v>819.30348258706465</v>
      </c>
    </row>
    <row r="54" spans="1:30" s="42" customFormat="1" x14ac:dyDescent="0.45"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 t="s">
        <v>28</v>
      </c>
      <c r="U54" s="43"/>
      <c r="V54" s="43"/>
      <c r="W54" s="43"/>
      <c r="X54" s="43"/>
      <c r="Y54" s="43"/>
      <c r="Z54" s="43"/>
      <c r="AA54" s="43"/>
      <c r="AB54" s="43"/>
      <c r="AC54" s="44"/>
      <c r="AD54" s="45"/>
    </row>
    <row r="55" spans="1:30" s="42" customFormat="1" x14ac:dyDescent="0.45"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 t="s">
        <v>28</v>
      </c>
      <c r="U55" s="43"/>
      <c r="V55" s="43"/>
      <c r="W55" s="43"/>
      <c r="X55" s="43"/>
      <c r="Y55" s="43"/>
      <c r="Z55" s="43"/>
      <c r="AA55" s="43"/>
      <c r="AB55" s="43"/>
      <c r="AC55" s="44"/>
      <c r="AD55" s="45"/>
    </row>
    <row r="56" spans="1:30" s="42" customFormat="1" ht="23.25" x14ac:dyDescent="0.5">
      <c r="C56" s="55" t="s">
        <v>79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3"/>
      <c r="V56" s="43"/>
      <c r="W56" s="43"/>
      <c r="X56" s="43"/>
      <c r="Y56" s="43"/>
      <c r="Z56" s="43"/>
      <c r="AA56" s="43"/>
      <c r="AB56" s="43"/>
      <c r="AC56" s="44"/>
      <c r="AD56" s="45"/>
    </row>
    <row r="57" spans="1:30" s="46" customFormat="1" ht="23.25" x14ac:dyDescent="0.5">
      <c r="D57" s="46" t="s">
        <v>76</v>
      </c>
      <c r="AC57" s="54"/>
      <c r="AD57" s="56"/>
    </row>
    <row r="58" spans="1:30" s="42" customFormat="1" x14ac:dyDescent="0.45"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4"/>
      <c r="AD58" s="45"/>
    </row>
    <row r="59" spans="1:30" s="42" customFormat="1" x14ac:dyDescent="0.45"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4"/>
      <c r="AD59" s="45"/>
    </row>
    <row r="60" spans="1:30" s="42" customFormat="1" x14ac:dyDescent="0.45"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4"/>
      <c r="AD60" s="45"/>
    </row>
    <row r="61" spans="1:30" s="42" customFormat="1" x14ac:dyDescent="0.45"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4"/>
      <c r="AD61" s="45"/>
    </row>
    <row r="62" spans="1:30" s="42" customFormat="1" x14ac:dyDescent="0.45"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4"/>
      <c r="AD62" s="45"/>
    </row>
    <row r="63" spans="1:30" s="42" customFormat="1" x14ac:dyDescent="0.45"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4"/>
      <c r="AD63" s="45"/>
    </row>
    <row r="64" spans="1:30" s="42" customFormat="1" x14ac:dyDescent="0.45"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4"/>
      <c r="AD64" s="45"/>
    </row>
    <row r="65" spans="6:30" s="42" customFormat="1" x14ac:dyDescent="0.45"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4"/>
      <c r="AD65" s="45"/>
    </row>
    <row r="66" spans="6:30" s="42" customFormat="1" x14ac:dyDescent="0.45"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4"/>
      <c r="AD66" s="45"/>
    </row>
    <row r="67" spans="6:30" s="42" customFormat="1" x14ac:dyDescent="0.45"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4"/>
      <c r="AD67" s="45"/>
    </row>
    <row r="68" spans="6:30" s="42" customFormat="1" x14ac:dyDescent="0.45"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4"/>
      <c r="AD68" s="45"/>
    </row>
    <row r="69" spans="6:30" s="42" customFormat="1" x14ac:dyDescent="0.45"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4"/>
      <c r="AD69" s="45"/>
    </row>
    <row r="70" spans="6:30" s="42" customFormat="1" x14ac:dyDescent="0.45"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4"/>
      <c r="AD70" s="45"/>
    </row>
    <row r="71" spans="6:30" s="42" customFormat="1" x14ac:dyDescent="0.45"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4"/>
      <c r="AD71" s="45"/>
    </row>
    <row r="72" spans="6:30" s="42" customFormat="1" x14ac:dyDescent="0.45"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4"/>
      <c r="AD72" s="45"/>
    </row>
    <row r="73" spans="6:30" s="42" customFormat="1" x14ac:dyDescent="0.45"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4"/>
      <c r="AD73" s="45"/>
    </row>
    <row r="74" spans="6:30" s="42" customFormat="1" x14ac:dyDescent="0.45"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4"/>
      <c r="AD74" s="45"/>
    </row>
    <row r="75" spans="6:30" s="42" customFormat="1" x14ac:dyDescent="0.45"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4"/>
      <c r="AD75" s="45"/>
    </row>
    <row r="76" spans="6:30" s="42" customFormat="1" x14ac:dyDescent="0.45"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4"/>
      <c r="AD76" s="45"/>
    </row>
    <row r="77" spans="6:30" s="42" customFormat="1" x14ac:dyDescent="0.45"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4"/>
      <c r="AD77" s="45"/>
    </row>
    <row r="78" spans="6:30" s="42" customFormat="1" x14ac:dyDescent="0.45"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4"/>
      <c r="AD78" s="45"/>
    </row>
    <row r="79" spans="6:30" s="42" customFormat="1" x14ac:dyDescent="0.45"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4"/>
      <c r="AD79" s="45"/>
    </row>
    <row r="80" spans="6:30" s="42" customFormat="1" x14ac:dyDescent="0.45"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4"/>
      <c r="AD80" s="45"/>
    </row>
    <row r="81" spans="6:30" s="42" customFormat="1" x14ac:dyDescent="0.45"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4"/>
      <c r="AD81" s="45"/>
    </row>
    <row r="82" spans="6:30" s="42" customFormat="1" x14ac:dyDescent="0.45"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4"/>
      <c r="AD82" s="45"/>
    </row>
    <row r="83" spans="6:30" s="42" customFormat="1" x14ac:dyDescent="0.45"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4"/>
      <c r="AD83" s="45"/>
    </row>
    <row r="84" spans="6:30" s="42" customFormat="1" x14ac:dyDescent="0.45"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4"/>
      <c r="AD84" s="45"/>
    </row>
    <row r="85" spans="6:30" s="42" customFormat="1" x14ac:dyDescent="0.45"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4"/>
      <c r="AD85" s="45"/>
    </row>
    <row r="86" spans="6:30" s="42" customFormat="1" x14ac:dyDescent="0.45"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4"/>
      <c r="AD86" s="45"/>
    </row>
    <row r="87" spans="6:30" s="42" customFormat="1" x14ac:dyDescent="0.45"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4"/>
      <c r="AD87" s="45"/>
    </row>
    <row r="88" spans="6:30" s="42" customFormat="1" x14ac:dyDescent="0.45"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4"/>
      <c r="AD88" s="45"/>
    </row>
    <row r="89" spans="6:30" s="42" customFormat="1" x14ac:dyDescent="0.45"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4"/>
      <c r="AD89" s="45"/>
    </row>
    <row r="90" spans="6:30" s="42" customFormat="1" x14ac:dyDescent="0.45"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4"/>
      <c r="AD90" s="45"/>
    </row>
    <row r="91" spans="6:30" s="42" customFormat="1" x14ac:dyDescent="0.45"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4"/>
      <c r="AD91" s="45"/>
    </row>
    <row r="92" spans="6:30" s="42" customFormat="1" x14ac:dyDescent="0.45"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4"/>
      <c r="AD92" s="45"/>
    </row>
    <row r="93" spans="6:30" s="42" customFormat="1" x14ac:dyDescent="0.45"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4"/>
      <c r="AD93" s="45"/>
    </row>
    <row r="94" spans="6:30" s="42" customFormat="1" x14ac:dyDescent="0.45"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4"/>
      <c r="AD94" s="45"/>
    </row>
    <row r="95" spans="6:30" s="42" customFormat="1" x14ac:dyDescent="0.45"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4"/>
      <c r="AD95" s="45"/>
    </row>
    <row r="96" spans="6:30" s="42" customFormat="1" x14ac:dyDescent="0.45"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4"/>
      <c r="AD96" s="45"/>
    </row>
    <row r="97" spans="6:30" s="42" customFormat="1" x14ac:dyDescent="0.45"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4"/>
      <c r="AD97" s="45"/>
    </row>
    <row r="98" spans="6:30" s="42" customFormat="1" x14ac:dyDescent="0.45"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4"/>
      <c r="AD98" s="45"/>
    </row>
    <row r="99" spans="6:30" s="42" customFormat="1" x14ac:dyDescent="0.45"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4"/>
      <c r="AD99" s="45"/>
    </row>
    <row r="100" spans="6:30" s="42" customFormat="1" x14ac:dyDescent="0.45"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4"/>
      <c r="AD100" s="45"/>
    </row>
    <row r="101" spans="6:30" s="42" customFormat="1" x14ac:dyDescent="0.45"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4"/>
      <c r="AD101" s="45"/>
    </row>
    <row r="102" spans="6:30" s="42" customFormat="1" x14ac:dyDescent="0.45"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4"/>
      <c r="AD102" s="45"/>
    </row>
    <row r="103" spans="6:30" s="42" customFormat="1" x14ac:dyDescent="0.45"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4"/>
      <c r="AD103" s="45"/>
    </row>
    <row r="104" spans="6:30" s="42" customFormat="1" x14ac:dyDescent="0.45"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4"/>
      <c r="AD104" s="45"/>
    </row>
    <row r="105" spans="6:30" s="42" customFormat="1" x14ac:dyDescent="0.45"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4"/>
      <c r="AD105" s="45"/>
    </row>
    <row r="106" spans="6:30" s="42" customFormat="1" x14ac:dyDescent="0.45"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4"/>
      <c r="AD106" s="45"/>
    </row>
    <row r="107" spans="6:30" s="42" customFormat="1" x14ac:dyDescent="0.45"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4"/>
      <c r="AD107" s="45"/>
    </row>
    <row r="108" spans="6:30" s="42" customFormat="1" x14ac:dyDescent="0.45"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4"/>
      <c r="AD108" s="45"/>
    </row>
    <row r="109" spans="6:30" s="42" customFormat="1" x14ac:dyDescent="0.45"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4"/>
      <c r="AD109" s="45"/>
    </row>
    <row r="110" spans="6:30" s="42" customFormat="1" x14ac:dyDescent="0.45"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4"/>
      <c r="AD110" s="45"/>
    </row>
    <row r="111" spans="6:30" s="42" customFormat="1" x14ac:dyDescent="0.45"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4"/>
      <c r="AD111" s="45"/>
    </row>
    <row r="112" spans="6:30" s="42" customFormat="1" x14ac:dyDescent="0.45"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4"/>
      <c r="AD112" s="45"/>
    </row>
    <row r="113" spans="6:30" s="42" customFormat="1" x14ac:dyDescent="0.45"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4"/>
      <c r="AD113" s="45"/>
    </row>
    <row r="114" spans="6:30" s="42" customFormat="1" x14ac:dyDescent="0.45"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4"/>
      <c r="AD114" s="45"/>
    </row>
    <row r="115" spans="6:30" s="42" customFormat="1" x14ac:dyDescent="0.45"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4"/>
      <c r="AD115" s="45"/>
    </row>
    <row r="116" spans="6:30" s="42" customFormat="1" x14ac:dyDescent="0.45"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4"/>
      <c r="AD116" s="45"/>
    </row>
    <row r="117" spans="6:30" s="42" customFormat="1" x14ac:dyDescent="0.45"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4"/>
      <c r="AD117" s="45"/>
    </row>
    <row r="118" spans="6:30" s="42" customFormat="1" x14ac:dyDescent="0.45"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4"/>
      <c r="AD118" s="45"/>
    </row>
    <row r="119" spans="6:30" s="42" customFormat="1" x14ac:dyDescent="0.45"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4"/>
      <c r="AD119" s="45"/>
    </row>
    <row r="120" spans="6:30" s="42" customFormat="1" x14ac:dyDescent="0.45"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4"/>
      <c r="AD120" s="45"/>
    </row>
    <row r="121" spans="6:30" s="42" customFormat="1" x14ac:dyDescent="0.45"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4"/>
      <c r="AD121" s="45"/>
    </row>
    <row r="122" spans="6:30" s="42" customFormat="1" x14ac:dyDescent="0.45"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4"/>
      <c r="AD122" s="45"/>
    </row>
    <row r="123" spans="6:30" s="42" customFormat="1" x14ac:dyDescent="0.45"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4"/>
      <c r="AD123" s="45"/>
    </row>
    <row r="124" spans="6:30" s="42" customFormat="1" x14ac:dyDescent="0.45"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4"/>
      <c r="AD124" s="45"/>
    </row>
    <row r="125" spans="6:30" s="42" customFormat="1" x14ac:dyDescent="0.45"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4"/>
      <c r="AD125" s="45"/>
    </row>
    <row r="126" spans="6:30" s="42" customFormat="1" x14ac:dyDescent="0.45"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4"/>
      <c r="AD126" s="45"/>
    </row>
    <row r="127" spans="6:30" s="42" customFormat="1" x14ac:dyDescent="0.45"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4"/>
      <c r="AD127" s="45"/>
    </row>
    <row r="128" spans="6:30" s="42" customFormat="1" x14ac:dyDescent="0.45"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4"/>
      <c r="AD128" s="45"/>
    </row>
    <row r="129" spans="6:30" s="42" customFormat="1" x14ac:dyDescent="0.45"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4"/>
      <c r="AD129" s="45"/>
    </row>
    <row r="130" spans="6:30" s="42" customFormat="1" x14ac:dyDescent="0.45"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4"/>
      <c r="AD130" s="45"/>
    </row>
    <row r="131" spans="6:30" s="42" customFormat="1" x14ac:dyDescent="0.45"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4"/>
      <c r="AD131" s="45"/>
    </row>
    <row r="132" spans="6:30" s="42" customFormat="1" x14ac:dyDescent="0.45"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4"/>
      <c r="AD132" s="45"/>
    </row>
    <row r="133" spans="6:30" s="42" customFormat="1" x14ac:dyDescent="0.45"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4"/>
      <c r="AD133" s="45"/>
    </row>
    <row r="134" spans="6:30" s="42" customFormat="1" x14ac:dyDescent="0.45"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4"/>
      <c r="AD134" s="45"/>
    </row>
    <row r="135" spans="6:30" s="42" customFormat="1" x14ac:dyDescent="0.45"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4"/>
      <c r="AD135" s="45"/>
    </row>
    <row r="136" spans="6:30" s="42" customFormat="1" x14ac:dyDescent="0.45"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4"/>
      <c r="AD136" s="45"/>
    </row>
    <row r="137" spans="6:30" s="42" customFormat="1" x14ac:dyDescent="0.45"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4"/>
      <c r="AD137" s="45"/>
    </row>
    <row r="138" spans="6:30" s="42" customFormat="1" x14ac:dyDescent="0.45"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4"/>
      <c r="AD138" s="45"/>
    </row>
    <row r="139" spans="6:30" s="42" customFormat="1" x14ac:dyDescent="0.45"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4"/>
      <c r="AD139" s="45"/>
    </row>
    <row r="140" spans="6:30" s="42" customFormat="1" x14ac:dyDescent="0.45"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4"/>
      <c r="AD140" s="45"/>
    </row>
    <row r="141" spans="6:30" s="42" customFormat="1" x14ac:dyDescent="0.45"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4"/>
      <c r="AD141" s="45"/>
    </row>
    <row r="142" spans="6:30" s="42" customFormat="1" x14ac:dyDescent="0.45"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4"/>
      <c r="AD142" s="45"/>
    </row>
    <row r="143" spans="6:30" s="42" customFormat="1" x14ac:dyDescent="0.45"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4"/>
      <c r="AD143" s="45"/>
    </row>
    <row r="144" spans="6:30" s="42" customFormat="1" x14ac:dyDescent="0.45"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4"/>
      <c r="AD144" s="45"/>
    </row>
    <row r="145" spans="6:30" s="42" customFormat="1" x14ac:dyDescent="0.45"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4"/>
      <c r="AD145" s="45"/>
    </row>
    <row r="146" spans="6:30" s="42" customFormat="1" x14ac:dyDescent="0.45"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4"/>
      <c r="AD146" s="45"/>
    </row>
    <row r="147" spans="6:30" s="42" customFormat="1" x14ac:dyDescent="0.45"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4"/>
      <c r="AD147" s="45"/>
    </row>
    <row r="148" spans="6:30" s="42" customFormat="1" x14ac:dyDescent="0.45"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4"/>
      <c r="AD148" s="45"/>
    </row>
    <row r="149" spans="6:30" s="42" customFormat="1" x14ac:dyDescent="0.45"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4"/>
      <c r="AD149" s="45"/>
    </row>
    <row r="150" spans="6:30" s="42" customFormat="1" x14ac:dyDescent="0.45"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4"/>
      <c r="AD150" s="45"/>
    </row>
    <row r="151" spans="6:30" s="42" customFormat="1" x14ac:dyDescent="0.45"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4"/>
      <c r="AD151" s="45"/>
    </row>
    <row r="152" spans="6:30" s="42" customFormat="1" x14ac:dyDescent="0.45"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4"/>
      <c r="AD152" s="45"/>
    </row>
    <row r="153" spans="6:30" s="42" customFormat="1" x14ac:dyDescent="0.45"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4"/>
      <c r="AD153" s="45"/>
    </row>
    <row r="154" spans="6:30" s="42" customFormat="1" x14ac:dyDescent="0.45"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4"/>
      <c r="AD154" s="45"/>
    </row>
    <row r="155" spans="6:30" s="42" customFormat="1" x14ac:dyDescent="0.45"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4"/>
      <c r="AD155" s="45"/>
    </row>
    <row r="156" spans="6:30" s="42" customFormat="1" x14ac:dyDescent="0.45"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4"/>
      <c r="AD156" s="45"/>
    </row>
    <row r="157" spans="6:30" s="42" customFormat="1" x14ac:dyDescent="0.45"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4"/>
      <c r="AD157" s="45"/>
    </row>
    <row r="158" spans="6:30" s="42" customFormat="1" x14ac:dyDescent="0.45"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4"/>
      <c r="AD158" s="45"/>
    </row>
    <row r="159" spans="6:30" s="42" customFormat="1" x14ac:dyDescent="0.45"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4"/>
      <c r="AD159" s="45"/>
    </row>
    <row r="160" spans="6:30" s="42" customFormat="1" x14ac:dyDescent="0.45"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4"/>
      <c r="AD160" s="45"/>
    </row>
    <row r="161" spans="6:30" s="42" customFormat="1" x14ac:dyDescent="0.45"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4"/>
      <c r="AD161" s="45"/>
    </row>
    <row r="162" spans="6:30" s="42" customFormat="1" x14ac:dyDescent="0.45"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4"/>
      <c r="AD162" s="45"/>
    </row>
    <row r="163" spans="6:30" s="42" customFormat="1" x14ac:dyDescent="0.45"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4"/>
      <c r="AD163" s="45"/>
    </row>
    <row r="164" spans="6:30" s="42" customFormat="1" x14ac:dyDescent="0.45"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4"/>
      <c r="AD164" s="45"/>
    </row>
    <row r="165" spans="6:30" s="42" customFormat="1" x14ac:dyDescent="0.45"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4"/>
      <c r="AD165" s="45"/>
    </row>
    <row r="166" spans="6:30" s="42" customFormat="1" x14ac:dyDescent="0.45"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4"/>
      <c r="AD166" s="45"/>
    </row>
    <row r="167" spans="6:30" s="42" customFormat="1" x14ac:dyDescent="0.45"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4"/>
      <c r="AD167" s="45"/>
    </row>
    <row r="168" spans="6:30" s="42" customFormat="1" x14ac:dyDescent="0.45"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4"/>
      <c r="AD168" s="45"/>
    </row>
    <row r="169" spans="6:30" s="42" customFormat="1" x14ac:dyDescent="0.45"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4"/>
      <c r="AD169" s="45"/>
    </row>
    <row r="170" spans="6:30" s="42" customFormat="1" x14ac:dyDescent="0.45"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4"/>
      <c r="AD170" s="45"/>
    </row>
    <row r="171" spans="6:30" s="42" customFormat="1" x14ac:dyDescent="0.45"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4"/>
      <c r="AD171" s="45"/>
    </row>
    <row r="172" spans="6:30" s="42" customFormat="1" x14ac:dyDescent="0.45"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4"/>
      <c r="AD172" s="45"/>
    </row>
    <row r="173" spans="6:30" s="42" customFormat="1" x14ac:dyDescent="0.45"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4"/>
      <c r="AD173" s="45"/>
    </row>
    <row r="174" spans="6:30" s="42" customFormat="1" x14ac:dyDescent="0.45"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4"/>
      <c r="AD174" s="45"/>
    </row>
    <row r="175" spans="6:30" s="42" customFormat="1" x14ac:dyDescent="0.45"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4"/>
      <c r="AD175" s="45"/>
    </row>
    <row r="176" spans="6:30" s="42" customFormat="1" x14ac:dyDescent="0.45"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4"/>
      <c r="AD176" s="45"/>
    </row>
    <row r="177" spans="6:30" s="42" customFormat="1" x14ac:dyDescent="0.45"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4"/>
      <c r="AD177" s="45"/>
    </row>
    <row r="178" spans="6:30" s="42" customFormat="1" x14ac:dyDescent="0.45"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4"/>
      <c r="AD178" s="45"/>
    </row>
    <row r="179" spans="6:30" s="42" customFormat="1" x14ac:dyDescent="0.45"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4"/>
      <c r="AD179" s="45"/>
    </row>
    <row r="180" spans="6:30" s="42" customFormat="1" x14ac:dyDescent="0.45"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4"/>
      <c r="AD180" s="45"/>
    </row>
    <row r="181" spans="6:30" s="42" customFormat="1" x14ac:dyDescent="0.45"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4"/>
      <c r="AD181" s="45"/>
    </row>
    <row r="182" spans="6:30" s="42" customFormat="1" x14ac:dyDescent="0.45"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4"/>
      <c r="AD182" s="45"/>
    </row>
    <row r="183" spans="6:30" s="42" customFormat="1" x14ac:dyDescent="0.45"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4"/>
      <c r="AD183" s="45"/>
    </row>
    <row r="184" spans="6:30" s="42" customFormat="1" x14ac:dyDescent="0.45"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4"/>
      <c r="AD184" s="45"/>
    </row>
    <row r="185" spans="6:30" s="42" customFormat="1" x14ac:dyDescent="0.45"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4"/>
      <c r="AD185" s="45"/>
    </row>
    <row r="186" spans="6:30" s="42" customFormat="1" x14ac:dyDescent="0.45"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4"/>
      <c r="AD186" s="45"/>
    </row>
    <row r="187" spans="6:30" s="42" customFormat="1" x14ac:dyDescent="0.45"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4"/>
      <c r="AD187" s="45"/>
    </row>
    <row r="188" spans="6:30" s="42" customFormat="1" x14ac:dyDescent="0.45"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4"/>
      <c r="AD188" s="45"/>
    </row>
    <row r="189" spans="6:30" s="42" customFormat="1" x14ac:dyDescent="0.45"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4"/>
      <c r="AD189" s="45"/>
    </row>
    <row r="190" spans="6:30" s="42" customFormat="1" x14ac:dyDescent="0.45"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4"/>
      <c r="AD190" s="45"/>
    </row>
    <row r="191" spans="6:30" s="42" customFormat="1" x14ac:dyDescent="0.45"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4"/>
      <c r="AD191" s="45"/>
    </row>
    <row r="192" spans="6:30" s="42" customFormat="1" x14ac:dyDescent="0.45"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4"/>
      <c r="AD192" s="45"/>
    </row>
    <row r="193" spans="6:30" s="42" customFormat="1" x14ac:dyDescent="0.45"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4"/>
      <c r="AD193" s="45"/>
    </row>
    <row r="194" spans="6:30" s="42" customFormat="1" x14ac:dyDescent="0.45"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4"/>
      <c r="AD194" s="45"/>
    </row>
    <row r="195" spans="6:30" s="42" customFormat="1" x14ac:dyDescent="0.45"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4"/>
      <c r="AD195" s="45"/>
    </row>
    <row r="196" spans="6:30" s="42" customFormat="1" x14ac:dyDescent="0.45"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4"/>
      <c r="AD196" s="45"/>
    </row>
    <row r="197" spans="6:30" s="42" customFormat="1" x14ac:dyDescent="0.45"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4"/>
      <c r="AD197" s="45"/>
    </row>
    <row r="198" spans="6:30" s="42" customFormat="1" x14ac:dyDescent="0.45"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4"/>
      <c r="AD198" s="45"/>
    </row>
    <row r="199" spans="6:30" s="42" customFormat="1" x14ac:dyDescent="0.45"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4"/>
      <c r="AD199" s="45"/>
    </row>
    <row r="200" spans="6:30" s="42" customFormat="1" x14ac:dyDescent="0.45"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4"/>
      <c r="AD200" s="45"/>
    </row>
    <row r="201" spans="6:30" s="42" customFormat="1" x14ac:dyDescent="0.45"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4"/>
      <c r="AD201" s="45"/>
    </row>
    <row r="202" spans="6:30" s="42" customFormat="1" x14ac:dyDescent="0.45"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4"/>
      <c r="AD202" s="45"/>
    </row>
    <row r="203" spans="6:30" s="42" customFormat="1" x14ac:dyDescent="0.45"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4"/>
      <c r="AD203" s="45"/>
    </row>
    <row r="204" spans="6:30" s="42" customFormat="1" x14ac:dyDescent="0.45"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4"/>
      <c r="AD204" s="45"/>
    </row>
    <row r="205" spans="6:30" s="42" customFormat="1" x14ac:dyDescent="0.45"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4"/>
      <c r="AD205" s="45"/>
    </row>
    <row r="206" spans="6:30" s="42" customFormat="1" x14ac:dyDescent="0.45"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4"/>
      <c r="AD206" s="45"/>
    </row>
    <row r="207" spans="6:30" s="42" customFormat="1" x14ac:dyDescent="0.45"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4"/>
      <c r="AD207" s="45"/>
    </row>
    <row r="208" spans="6:30" s="42" customFormat="1" x14ac:dyDescent="0.45"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4"/>
      <c r="AD208" s="45"/>
    </row>
    <row r="209" spans="6:30" s="42" customFormat="1" x14ac:dyDescent="0.45"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4"/>
      <c r="AD209" s="45"/>
    </row>
    <row r="210" spans="6:30" s="42" customFormat="1" x14ac:dyDescent="0.45"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4"/>
      <c r="AD210" s="45"/>
    </row>
    <row r="211" spans="6:30" s="42" customFormat="1" x14ac:dyDescent="0.45"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4"/>
      <c r="AD211" s="45"/>
    </row>
    <row r="212" spans="6:30" s="42" customFormat="1" x14ac:dyDescent="0.45"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4"/>
      <c r="AD212" s="45"/>
    </row>
    <row r="213" spans="6:30" s="42" customFormat="1" x14ac:dyDescent="0.45"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4"/>
      <c r="AD213" s="45"/>
    </row>
    <row r="214" spans="6:30" s="42" customFormat="1" x14ac:dyDescent="0.45"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4"/>
      <c r="AD214" s="45"/>
    </row>
    <row r="215" spans="6:30" s="42" customFormat="1" x14ac:dyDescent="0.45"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4"/>
      <c r="AD215" s="45"/>
    </row>
    <row r="216" spans="6:30" s="42" customFormat="1" x14ac:dyDescent="0.45"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4"/>
      <c r="AD216" s="45"/>
    </row>
    <row r="217" spans="6:30" s="42" customFormat="1" x14ac:dyDescent="0.45"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4"/>
      <c r="AD217" s="45"/>
    </row>
    <row r="218" spans="6:30" s="42" customFormat="1" x14ac:dyDescent="0.45"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4"/>
      <c r="AD218" s="45"/>
    </row>
    <row r="219" spans="6:30" s="42" customFormat="1" x14ac:dyDescent="0.45"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4"/>
      <c r="AD219" s="45"/>
    </row>
    <row r="220" spans="6:30" s="42" customFormat="1" x14ac:dyDescent="0.45"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4"/>
      <c r="AD220" s="45"/>
    </row>
    <row r="221" spans="6:30" s="42" customFormat="1" x14ac:dyDescent="0.45"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4"/>
      <c r="AD221" s="45"/>
    </row>
    <row r="222" spans="6:30" s="42" customFormat="1" x14ac:dyDescent="0.45"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4"/>
      <c r="AD222" s="45"/>
    </row>
    <row r="223" spans="6:30" s="42" customFormat="1" x14ac:dyDescent="0.45"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4"/>
      <c r="AD223" s="45"/>
    </row>
    <row r="224" spans="6:30" s="42" customFormat="1" x14ac:dyDescent="0.45"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4"/>
      <c r="AD224" s="45"/>
    </row>
    <row r="225" spans="6:30" s="42" customFormat="1" x14ac:dyDescent="0.45"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4"/>
      <c r="AD225" s="45"/>
    </row>
    <row r="226" spans="6:30" s="42" customFormat="1" x14ac:dyDescent="0.45"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4"/>
      <c r="AD226" s="45"/>
    </row>
    <row r="227" spans="6:30" s="42" customFormat="1" x14ac:dyDescent="0.45"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4"/>
      <c r="AD227" s="45"/>
    </row>
    <row r="228" spans="6:30" s="42" customFormat="1" x14ac:dyDescent="0.45"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4"/>
      <c r="AD228" s="45"/>
    </row>
    <row r="229" spans="6:30" s="42" customFormat="1" x14ac:dyDescent="0.45"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4"/>
      <c r="AD229" s="45"/>
    </row>
    <row r="230" spans="6:30" s="42" customFormat="1" x14ac:dyDescent="0.45"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4"/>
      <c r="AD230" s="45"/>
    </row>
    <row r="231" spans="6:30" s="42" customFormat="1" x14ac:dyDescent="0.45"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4"/>
      <c r="AD231" s="45"/>
    </row>
    <row r="232" spans="6:30" s="42" customFormat="1" x14ac:dyDescent="0.45"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4"/>
      <c r="AD232" s="45"/>
    </row>
    <row r="233" spans="6:30" s="42" customFormat="1" x14ac:dyDescent="0.45"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4"/>
      <c r="AD233" s="45"/>
    </row>
    <row r="234" spans="6:30" s="42" customFormat="1" x14ac:dyDescent="0.45"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4"/>
      <c r="AD234" s="45"/>
    </row>
    <row r="235" spans="6:30" s="42" customFormat="1" x14ac:dyDescent="0.45"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4"/>
      <c r="AD235" s="45"/>
    </row>
    <row r="236" spans="6:30" s="42" customFormat="1" x14ac:dyDescent="0.45"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4"/>
      <c r="AD236" s="45"/>
    </row>
    <row r="237" spans="6:30" s="42" customFormat="1" x14ac:dyDescent="0.45"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4"/>
      <c r="AD237" s="45"/>
    </row>
    <row r="238" spans="6:30" s="42" customFormat="1" x14ac:dyDescent="0.45"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4"/>
      <c r="AD238" s="45"/>
    </row>
    <row r="239" spans="6:30" s="42" customFormat="1" x14ac:dyDescent="0.45"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4"/>
      <c r="AD239" s="45"/>
    </row>
    <row r="240" spans="6:30" s="42" customFormat="1" x14ac:dyDescent="0.45"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4"/>
      <c r="AD240" s="45"/>
    </row>
    <row r="241" spans="6:30" s="42" customFormat="1" x14ac:dyDescent="0.45"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4"/>
      <c r="AD241" s="45"/>
    </row>
    <row r="242" spans="6:30" s="42" customFormat="1" x14ac:dyDescent="0.45"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4"/>
      <c r="AD242" s="45"/>
    </row>
    <row r="243" spans="6:30" s="42" customFormat="1" x14ac:dyDescent="0.45"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4"/>
      <c r="AD243" s="45"/>
    </row>
    <row r="244" spans="6:30" s="42" customFormat="1" x14ac:dyDescent="0.45"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4"/>
      <c r="AD244" s="45"/>
    </row>
    <row r="245" spans="6:30" s="42" customFormat="1" x14ac:dyDescent="0.45"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4"/>
      <c r="AD245" s="45"/>
    </row>
    <row r="246" spans="6:30" s="42" customFormat="1" x14ac:dyDescent="0.45"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4"/>
      <c r="AD246" s="45"/>
    </row>
    <row r="247" spans="6:30" s="42" customFormat="1" x14ac:dyDescent="0.45"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4"/>
      <c r="AD247" s="45"/>
    </row>
    <row r="248" spans="6:30" s="42" customFormat="1" x14ac:dyDescent="0.45"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4"/>
      <c r="AD248" s="45"/>
    </row>
    <row r="249" spans="6:30" s="42" customFormat="1" x14ac:dyDescent="0.45"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4"/>
      <c r="AD249" s="45"/>
    </row>
    <row r="250" spans="6:30" s="42" customFormat="1" x14ac:dyDescent="0.45"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4"/>
      <c r="AD250" s="45"/>
    </row>
    <row r="251" spans="6:30" s="42" customFormat="1" x14ac:dyDescent="0.45"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4"/>
      <c r="AD251" s="45"/>
    </row>
    <row r="252" spans="6:30" s="42" customFormat="1" x14ac:dyDescent="0.45"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4"/>
      <c r="AD252" s="45"/>
    </row>
    <row r="253" spans="6:30" s="42" customFormat="1" x14ac:dyDescent="0.45"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4"/>
      <c r="AD253" s="45"/>
    </row>
    <row r="254" spans="6:30" s="42" customFormat="1" x14ac:dyDescent="0.45"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4"/>
      <c r="AD254" s="45"/>
    </row>
    <row r="255" spans="6:30" s="42" customFormat="1" x14ac:dyDescent="0.45"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4"/>
      <c r="AD255" s="45"/>
    </row>
    <row r="256" spans="6:30" s="42" customFormat="1" x14ac:dyDescent="0.45"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4"/>
      <c r="AD256" s="45"/>
    </row>
    <row r="257" spans="6:30" s="42" customFormat="1" x14ac:dyDescent="0.45"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4"/>
      <c r="AD257" s="45"/>
    </row>
    <row r="258" spans="6:30" s="42" customFormat="1" x14ac:dyDescent="0.45"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4"/>
      <c r="AD258" s="45"/>
    </row>
    <row r="259" spans="6:30" s="42" customFormat="1" x14ac:dyDescent="0.45"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4"/>
      <c r="AD259" s="45"/>
    </row>
    <row r="260" spans="6:30" s="42" customFormat="1" x14ac:dyDescent="0.45"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4"/>
      <c r="AD260" s="45"/>
    </row>
    <row r="261" spans="6:30" s="42" customFormat="1" x14ac:dyDescent="0.45"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4"/>
      <c r="AD261" s="45"/>
    </row>
    <row r="262" spans="6:30" s="42" customFormat="1" x14ac:dyDescent="0.45"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4"/>
      <c r="AD262" s="45"/>
    </row>
    <row r="263" spans="6:30" s="42" customFormat="1" x14ac:dyDescent="0.45"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4"/>
      <c r="AD263" s="45"/>
    </row>
    <row r="264" spans="6:30" s="42" customFormat="1" x14ac:dyDescent="0.45"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4"/>
      <c r="AD264" s="45"/>
    </row>
    <row r="265" spans="6:30" s="42" customFormat="1" x14ac:dyDescent="0.45"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4"/>
      <c r="AD265" s="45"/>
    </row>
    <row r="266" spans="6:30" s="42" customFormat="1" x14ac:dyDescent="0.45"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4"/>
      <c r="AD266" s="45"/>
    </row>
    <row r="267" spans="6:30" s="42" customFormat="1" x14ac:dyDescent="0.45"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4"/>
      <c r="AD267" s="45"/>
    </row>
    <row r="268" spans="6:30" s="42" customFormat="1" x14ac:dyDescent="0.45"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4"/>
      <c r="AD268" s="45"/>
    </row>
    <row r="269" spans="6:30" s="42" customFormat="1" x14ac:dyDescent="0.45"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4"/>
      <c r="AD269" s="45"/>
    </row>
    <row r="270" spans="6:30" s="42" customFormat="1" x14ac:dyDescent="0.45"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4"/>
      <c r="AD270" s="45"/>
    </row>
    <row r="271" spans="6:30" s="42" customFormat="1" x14ac:dyDescent="0.45"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4"/>
      <c r="AD271" s="45"/>
    </row>
    <row r="272" spans="6:30" s="42" customFormat="1" x14ac:dyDescent="0.45"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4"/>
      <c r="AD272" s="45"/>
    </row>
    <row r="273" spans="6:30" s="42" customFormat="1" x14ac:dyDescent="0.45"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4"/>
      <c r="AD273" s="45"/>
    </row>
    <row r="274" spans="6:30" s="42" customFormat="1" x14ac:dyDescent="0.45"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4"/>
      <c r="AD274" s="45"/>
    </row>
    <row r="275" spans="6:30" s="42" customFormat="1" x14ac:dyDescent="0.45"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4"/>
      <c r="AD275" s="45"/>
    </row>
    <row r="276" spans="6:30" s="42" customFormat="1" x14ac:dyDescent="0.45"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4"/>
      <c r="AD276" s="45"/>
    </row>
    <row r="277" spans="6:30" s="42" customFormat="1" x14ac:dyDescent="0.45"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4"/>
      <c r="AD277" s="45"/>
    </row>
    <row r="278" spans="6:30" s="42" customFormat="1" x14ac:dyDescent="0.45"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4"/>
      <c r="AD278" s="45"/>
    </row>
    <row r="279" spans="6:30" s="42" customFormat="1" x14ac:dyDescent="0.45"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4"/>
      <c r="AD279" s="45"/>
    </row>
    <row r="280" spans="6:30" s="42" customFormat="1" x14ac:dyDescent="0.45"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4"/>
      <c r="AD280" s="45"/>
    </row>
    <row r="281" spans="6:30" s="42" customFormat="1" x14ac:dyDescent="0.45"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4"/>
      <c r="AD281" s="45"/>
    </row>
    <row r="282" spans="6:30" s="42" customFormat="1" x14ac:dyDescent="0.45"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4"/>
      <c r="AD282" s="45"/>
    </row>
    <row r="283" spans="6:30" s="42" customFormat="1" x14ac:dyDescent="0.45"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4"/>
      <c r="AD283" s="45"/>
    </row>
    <row r="284" spans="6:30" s="42" customFormat="1" x14ac:dyDescent="0.45"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4"/>
      <c r="AD284" s="45"/>
    </row>
    <row r="285" spans="6:30" s="42" customFormat="1" x14ac:dyDescent="0.45"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4"/>
      <c r="AD285" s="45"/>
    </row>
    <row r="286" spans="6:30" s="42" customFormat="1" x14ac:dyDescent="0.45"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4"/>
      <c r="AD286" s="45"/>
    </row>
    <row r="287" spans="6:30" s="42" customFormat="1" x14ac:dyDescent="0.45"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4"/>
      <c r="AD287" s="45"/>
    </row>
    <row r="288" spans="6:30" s="42" customFormat="1" x14ac:dyDescent="0.45"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4"/>
      <c r="AD288" s="45"/>
    </row>
    <row r="289" spans="6:30" s="42" customFormat="1" x14ac:dyDescent="0.45"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4"/>
      <c r="AD289" s="45"/>
    </row>
    <row r="290" spans="6:30" s="42" customFormat="1" x14ac:dyDescent="0.45"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4"/>
      <c r="AD290" s="45"/>
    </row>
    <row r="291" spans="6:30" s="42" customFormat="1" x14ac:dyDescent="0.45"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4"/>
      <c r="AD291" s="45"/>
    </row>
    <row r="292" spans="6:30" s="42" customFormat="1" x14ac:dyDescent="0.45"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4"/>
      <c r="AD292" s="45"/>
    </row>
    <row r="293" spans="6:30" s="42" customFormat="1" x14ac:dyDescent="0.45"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4"/>
      <c r="AD293" s="45"/>
    </row>
    <row r="294" spans="6:30" s="42" customFormat="1" x14ac:dyDescent="0.45"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4"/>
      <c r="AD294" s="45"/>
    </row>
    <row r="295" spans="6:30" s="42" customFormat="1" x14ac:dyDescent="0.45"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4"/>
      <c r="AD295" s="45"/>
    </row>
    <row r="296" spans="6:30" s="42" customFormat="1" x14ac:dyDescent="0.45"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4"/>
      <c r="AD296" s="45"/>
    </row>
    <row r="297" spans="6:30" s="42" customFormat="1" x14ac:dyDescent="0.45"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4"/>
      <c r="AD297" s="45"/>
    </row>
    <row r="298" spans="6:30" s="42" customFormat="1" x14ac:dyDescent="0.45"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4"/>
      <c r="AD298" s="45"/>
    </row>
    <row r="299" spans="6:30" s="42" customFormat="1" x14ac:dyDescent="0.45"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4"/>
      <c r="AD299" s="45"/>
    </row>
    <row r="300" spans="6:30" s="42" customFormat="1" x14ac:dyDescent="0.45"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4"/>
      <c r="AD300" s="45"/>
    </row>
    <row r="301" spans="6:30" s="42" customFormat="1" x14ac:dyDescent="0.45"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4"/>
      <c r="AD301" s="45"/>
    </row>
    <row r="302" spans="6:30" s="42" customFormat="1" x14ac:dyDescent="0.45"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4"/>
      <c r="AD302" s="45"/>
    </row>
    <row r="303" spans="6:30" s="42" customFormat="1" x14ac:dyDescent="0.45"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4"/>
      <c r="AD303" s="45"/>
    </row>
    <row r="304" spans="6:30" s="42" customFormat="1" x14ac:dyDescent="0.45"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4"/>
      <c r="AD304" s="45"/>
    </row>
    <row r="305" spans="6:30" s="42" customFormat="1" x14ac:dyDescent="0.45"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4"/>
      <c r="AD305" s="45"/>
    </row>
    <row r="306" spans="6:30" s="42" customFormat="1" x14ac:dyDescent="0.45"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4"/>
      <c r="AD306" s="45"/>
    </row>
    <row r="307" spans="6:30" s="42" customFormat="1" x14ac:dyDescent="0.45"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4"/>
      <c r="AD307" s="45"/>
    </row>
    <row r="308" spans="6:30" s="42" customFormat="1" x14ac:dyDescent="0.45"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4"/>
      <c r="AD308" s="45"/>
    </row>
    <row r="309" spans="6:30" s="42" customFormat="1" x14ac:dyDescent="0.45"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4"/>
      <c r="AD309" s="45"/>
    </row>
    <row r="310" spans="6:30" s="42" customFormat="1" x14ac:dyDescent="0.45"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4"/>
      <c r="AD310" s="45"/>
    </row>
    <row r="311" spans="6:30" s="42" customFormat="1" x14ac:dyDescent="0.45"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4"/>
      <c r="AD311" s="45"/>
    </row>
    <row r="312" spans="6:30" s="42" customFormat="1" x14ac:dyDescent="0.45"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4"/>
      <c r="AD312" s="45"/>
    </row>
    <row r="313" spans="6:30" s="42" customFormat="1" x14ac:dyDescent="0.45"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4"/>
      <c r="AD313" s="45"/>
    </row>
    <row r="314" spans="6:30" s="42" customFormat="1" x14ac:dyDescent="0.45"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4"/>
      <c r="AD314" s="45"/>
    </row>
    <row r="315" spans="6:30" s="42" customFormat="1" x14ac:dyDescent="0.45"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4"/>
      <c r="AD315" s="45"/>
    </row>
    <row r="316" spans="6:30" s="42" customFormat="1" x14ac:dyDescent="0.45"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4"/>
      <c r="AD316" s="45"/>
    </row>
    <row r="317" spans="6:30" s="42" customFormat="1" x14ac:dyDescent="0.45"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4"/>
      <c r="AD317" s="45"/>
    </row>
    <row r="318" spans="6:30" s="42" customFormat="1" x14ac:dyDescent="0.45"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4"/>
      <c r="AD318" s="45"/>
    </row>
    <row r="319" spans="6:30" s="42" customFormat="1" x14ac:dyDescent="0.45"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4"/>
      <c r="AD319" s="45"/>
    </row>
    <row r="320" spans="6:30" s="42" customFormat="1" x14ac:dyDescent="0.45"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4"/>
      <c r="AD320" s="45"/>
    </row>
    <row r="321" spans="6:30" s="42" customFormat="1" x14ac:dyDescent="0.45"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4"/>
      <c r="AD321" s="45"/>
    </row>
    <row r="322" spans="6:30" s="42" customFormat="1" x14ac:dyDescent="0.45"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4"/>
      <c r="AD322" s="45"/>
    </row>
    <row r="323" spans="6:30" s="42" customFormat="1" x14ac:dyDescent="0.45"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4"/>
      <c r="AD323" s="45"/>
    </row>
    <row r="324" spans="6:30" s="42" customFormat="1" x14ac:dyDescent="0.45"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4"/>
      <c r="AD324" s="45"/>
    </row>
    <row r="325" spans="6:30" s="42" customFormat="1" x14ac:dyDescent="0.45"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4"/>
      <c r="AD325" s="45"/>
    </row>
    <row r="326" spans="6:30" s="42" customFormat="1" x14ac:dyDescent="0.45"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4"/>
      <c r="AD326" s="45"/>
    </row>
    <row r="327" spans="6:30" s="42" customFormat="1" x14ac:dyDescent="0.45"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4"/>
      <c r="AD327" s="45"/>
    </row>
    <row r="328" spans="6:30" s="42" customFormat="1" x14ac:dyDescent="0.45"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4"/>
      <c r="AD328" s="45"/>
    </row>
    <row r="329" spans="6:30" s="42" customFormat="1" x14ac:dyDescent="0.45"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4"/>
      <c r="AD329" s="45"/>
    </row>
    <row r="330" spans="6:30" s="42" customFormat="1" x14ac:dyDescent="0.45"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4"/>
      <c r="AD330" s="45"/>
    </row>
    <row r="331" spans="6:30" s="42" customFormat="1" x14ac:dyDescent="0.45"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4"/>
      <c r="AD331" s="45"/>
    </row>
    <row r="332" spans="6:30" s="42" customFormat="1" x14ac:dyDescent="0.45"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4"/>
      <c r="AD332" s="45"/>
    </row>
    <row r="333" spans="6:30" s="42" customFormat="1" x14ac:dyDescent="0.45"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4"/>
      <c r="AD333" s="45"/>
    </row>
    <row r="334" spans="6:30" s="42" customFormat="1" x14ac:dyDescent="0.45"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4"/>
      <c r="AD334" s="45"/>
    </row>
    <row r="335" spans="6:30" s="42" customFormat="1" x14ac:dyDescent="0.45"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4"/>
      <c r="AD335" s="45"/>
    </row>
    <row r="336" spans="6:30" s="42" customFormat="1" x14ac:dyDescent="0.45"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4"/>
      <c r="AD336" s="45"/>
    </row>
    <row r="337" spans="6:30" s="42" customFormat="1" x14ac:dyDescent="0.45"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4"/>
      <c r="AD337" s="45"/>
    </row>
    <row r="338" spans="6:30" s="42" customFormat="1" x14ac:dyDescent="0.45"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4"/>
      <c r="AD338" s="45"/>
    </row>
    <row r="339" spans="6:30" s="42" customFormat="1" x14ac:dyDescent="0.45"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4"/>
      <c r="AD339" s="45"/>
    </row>
    <row r="340" spans="6:30" s="42" customFormat="1" x14ac:dyDescent="0.45"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4"/>
      <c r="AD340" s="45"/>
    </row>
    <row r="341" spans="6:30" s="42" customFormat="1" x14ac:dyDescent="0.45"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4"/>
      <c r="AD341" s="45"/>
    </row>
    <row r="342" spans="6:30" s="42" customFormat="1" x14ac:dyDescent="0.45"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4"/>
      <c r="AD342" s="45"/>
    </row>
    <row r="343" spans="6:30" s="42" customFormat="1" x14ac:dyDescent="0.45"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4"/>
      <c r="AD343" s="45"/>
    </row>
    <row r="344" spans="6:30" s="42" customFormat="1" x14ac:dyDescent="0.45"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4"/>
      <c r="AD344" s="45"/>
    </row>
    <row r="345" spans="6:30" s="42" customFormat="1" x14ac:dyDescent="0.45"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4"/>
      <c r="AD345" s="45"/>
    </row>
    <row r="346" spans="6:30" s="42" customFormat="1" x14ac:dyDescent="0.45"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4"/>
      <c r="AD346" s="45"/>
    </row>
    <row r="347" spans="6:30" s="42" customFormat="1" x14ac:dyDescent="0.45"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4"/>
      <c r="AD347" s="45"/>
    </row>
    <row r="348" spans="6:30" s="42" customFormat="1" x14ac:dyDescent="0.45"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4"/>
      <c r="AD348" s="45"/>
    </row>
    <row r="349" spans="6:30" s="42" customFormat="1" x14ac:dyDescent="0.45"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4"/>
      <c r="AD349" s="45"/>
    </row>
    <row r="350" spans="6:30" s="42" customFormat="1" x14ac:dyDescent="0.45"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4"/>
      <c r="AD350" s="45"/>
    </row>
    <row r="351" spans="6:30" s="42" customFormat="1" x14ac:dyDescent="0.45"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4"/>
      <c r="AD351" s="45"/>
    </row>
    <row r="352" spans="6:30" s="42" customFormat="1" x14ac:dyDescent="0.45"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4"/>
      <c r="AD352" s="45"/>
    </row>
    <row r="353" spans="6:30" s="42" customFormat="1" x14ac:dyDescent="0.45"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4"/>
      <c r="AD353" s="45"/>
    </row>
    <row r="354" spans="6:30" s="42" customFormat="1" x14ac:dyDescent="0.45"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4"/>
      <c r="AD354" s="45"/>
    </row>
    <row r="355" spans="6:30" s="42" customFormat="1" x14ac:dyDescent="0.45"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4"/>
      <c r="AD355" s="45"/>
    </row>
    <row r="356" spans="6:30" s="42" customFormat="1" x14ac:dyDescent="0.45"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4"/>
      <c r="AD356" s="45"/>
    </row>
    <row r="357" spans="6:30" s="42" customFormat="1" x14ac:dyDescent="0.45"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4"/>
      <c r="AD357" s="45"/>
    </row>
    <row r="358" spans="6:30" s="42" customFormat="1" x14ac:dyDescent="0.45"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4"/>
      <c r="AD358" s="45"/>
    </row>
    <row r="359" spans="6:30" s="42" customFormat="1" x14ac:dyDescent="0.45"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4"/>
      <c r="AD359" s="45"/>
    </row>
    <row r="360" spans="6:30" s="42" customFormat="1" x14ac:dyDescent="0.45"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4"/>
      <c r="AD360" s="45"/>
    </row>
    <row r="361" spans="6:30" s="42" customFormat="1" x14ac:dyDescent="0.45"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4"/>
      <c r="AD361" s="45"/>
    </row>
    <row r="362" spans="6:30" s="42" customFormat="1" x14ac:dyDescent="0.45"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4"/>
      <c r="AD362" s="45"/>
    </row>
    <row r="363" spans="6:30" s="42" customFormat="1" x14ac:dyDescent="0.45"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4"/>
      <c r="AD363" s="45"/>
    </row>
    <row r="364" spans="6:30" s="42" customFormat="1" x14ac:dyDescent="0.45"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4"/>
      <c r="AD364" s="45"/>
    </row>
    <row r="365" spans="6:30" s="42" customFormat="1" x14ac:dyDescent="0.45"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4"/>
      <c r="AD365" s="45"/>
    </row>
    <row r="366" spans="6:30" s="42" customFormat="1" x14ac:dyDescent="0.45"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4"/>
      <c r="AD366" s="45"/>
    </row>
    <row r="367" spans="6:30" s="42" customFormat="1" x14ac:dyDescent="0.45"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4"/>
      <c r="AD367" s="45"/>
    </row>
    <row r="368" spans="6:30" s="42" customFormat="1" x14ac:dyDescent="0.45"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4"/>
      <c r="AD368" s="45"/>
    </row>
    <row r="369" spans="6:30" s="42" customFormat="1" x14ac:dyDescent="0.45"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4"/>
      <c r="AD369" s="45"/>
    </row>
    <row r="370" spans="6:30" s="42" customFormat="1" x14ac:dyDescent="0.45"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4"/>
      <c r="AD370" s="45"/>
    </row>
    <row r="371" spans="6:30" s="42" customFormat="1" x14ac:dyDescent="0.45"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4"/>
      <c r="AD371" s="45"/>
    </row>
    <row r="372" spans="6:30" s="42" customFormat="1" x14ac:dyDescent="0.45"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4"/>
      <c r="AD372" s="45"/>
    </row>
    <row r="373" spans="6:30" s="42" customFormat="1" x14ac:dyDescent="0.45"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4"/>
      <c r="AD373" s="45"/>
    </row>
    <row r="374" spans="6:30" s="42" customFormat="1" x14ac:dyDescent="0.45"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4"/>
      <c r="AD374" s="45"/>
    </row>
    <row r="375" spans="6:30" s="42" customFormat="1" x14ac:dyDescent="0.45"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4"/>
      <c r="AD375" s="45"/>
    </row>
    <row r="376" spans="6:30" s="42" customFormat="1" x14ac:dyDescent="0.45"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4"/>
      <c r="AD376" s="45"/>
    </row>
    <row r="377" spans="6:30" s="42" customFormat="1" x14ac:dyDescent="0.45"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4"/>
      <c r="AD377" s="45"/>
    </row>
    <row r="378" spans="6:30" s="42" customFormat="1" x14ac:dyDescent="0.45"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4"/>
      <c r="AD378" s="45"/>
    </row>
    <row r="379" spans="6:30" s="42" customFormat="1" x14ac:dyDescent="0.45"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4"/>
      <c r="AD379" s="45"/>
    </row>
    <row r="380" spans="6:30" s="42" customFormat="1" x14ac:dyDescent="0.45"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4"/>
      <c r="AD380" s="45"/>
    </row>
    <row r="381" spans="6:30" s="42" customFormat="1" x14ac:dyDescent="0.45"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4"/>
      <c r="AD381" s="45"/>
    </row>
    <row r="382" spans="6:30" s="42" customFormat="1" x14ac:dyDescent="0.45"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4"/>
      <c r="AD382" s="45"/>
    </row>
    <row r="383" spans="6:30" s="42" customFormat="1" x14ac:dyDescent="0.45"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4"/>
      <c r="AD383" s="45"/>
    </row>
    <row r="384" spans="6:30" s="42" customFormat="1" x14ac:dyDescent="0.45"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4"/>
      <c r="AD384" s="45"/>
    </row>
    <row r="385" spans="6:30" s="42" customFormat="1" x14ac:dyDescent="0.45"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4"/>
      <c r="AD385" s="45"/>
    </row>
    <row r="386" spans="6:30" s="42" customFormat="1" x14ac:dyDescent="0.45"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4"/>
      <c r="AD386" s="45"/>
    </row>
    <row r="387" spans="6:30" s="42" customFormat="1" x14ac:dyDescent="0.45"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4"/>
      <c r="AD387" s="45"/>
    </row>
    <row r="388" spans="6:30" s="42" customFormat="1" x14ac:dyDescent="0.45"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4"/>
      <c r="AD388" s="45"/>
    </row>
    <row r="389" spans="6:30" s="42" customFormat="1" x14ac:dyDescent="0.45"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4"/>
      <c r="AD389" s="45"/>
    </row>
    <row r="390" spans="6:30" s="42" customFormat="1" x14ac:dyDescent="0.45"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4"/>
      <c r="AD390" s="45"/>
    </row>
    <row r="391" spans="6:30" s="42" customFormat="1" x14ac:dyDescent="0.45"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4"/>
      <c r="AD391" s="45"/>
    </row>
    <row r="392" spans="6:30" s="42" customFormat="1" x14ac:dyDescent="0.45"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4"/>
      <c r="AD392" s="45"/>
    </row>
    <row r="393" spans="6:30" s="42" customFormat="1" x14ac:dyDescent="0.45"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4"/>
      <c r="AD393" s="45"/>
    </row>
    <row r="394" spans="6:30" s="42" customFormat="1" x14ac:dyDescent="0.45"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4"/>
      <c r="AD394" s="45"/>
    </row>
    <row r="395" spans="6:30" s="42" customFormat="1" x14ac:dyDescent="0.45"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4"/>
      <c r="AD395" s="45"/>
    </row>
    <row r="396" spans="6:30" s="42" customFormat="1" x14ac:dyDescent="0.45"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4"/>
      <c r="AD396" s="45"/>
    </row>
    <row r="397" spans="6:30" s="42" customFormat="1" x14ac:dyDescent="0.45"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4"/>
      <c r="AD397" s="45"/>
    </row>
    <row r="398" spans="6:30" s="42" customFormat="1" x14ac:dyDescent="0.45"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4"/>
      <c r="AD398" s="45"/>
    </row>
    <row r="399" spans="6:30" s="42" customFormat="1" x14ac:dyDescent="0.45"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4"/>
      <c r="AD399" s="45"/>
    </row>
    <row r="400" spans="6:30" s="42" customFormat="1" x14ac:dyDescent="0.45"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4"/>
      <c r="AD400" s="45"/>
    </row>
    <row r="401" spans="6:30" s="42" customFormat="1" x14ac:dyDescent="0.45"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4"/>
      <c r="AD401" s="45"/>
    </row>
    <row r="402" spans="6:30" s="42" customFormat="1" x14ac:dyDescent="0.45"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4"/>
      <c r="AD402" s="45"/>
    </row>
    <row r="403" spans="6:30" s="42" customFormat="1" x14ac:dyDescent="0.45"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4"/>
      <c r="AD403" s="45"/>
    </row>
    <row r="404" spans="6:30" s="42" customFormat="1" x14ac:dyDescent="0.45"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4"/>
      <c r="AD404" s="45"/>
    </row>
    <row r="405" spans="6:30" s="42" customFormat="1" x14ac:dyDescent="0.45"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4"/>
      <c r="AD405" s="45"/>
    </row>
    <row r="406" spans="6:30" s="42" customFormat="1" x14ac:dyDescent="0.45"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4"/>
      <c r="AD406" s="45"/>
    </row>
    <row r="407" spans="6:30" s="42" customFormat="1" x14ac:dyDescent="0.45"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4"/>
      <c r="AD407" s="45"/>
    </row>
    <row r="408" spans="6:30" s="42" customFormat="1" x14ac:dyDescent="0.45"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4"/>
      <c r="AD408" s="45"/>
    </row>
    <row r="409" spans="6:30" s="42" customFormat="1" x14ac:dyDescent="0.45"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4"/>
      <c r="AD409" s="45"/>
    </row>
    <row r="410" spans="6:30" s="42" customFormat="1" x14ac:dyDescent="0.45"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4"/>
      <c r="AD410" s="45"/>
    </row>
    <row r="411" spans="6:30" s="42" customFormat="1" x14ac:dyDescent="0.45"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4"/>
      <c r="AD411" s="45"/>
    </row>
    <row r="412" spans="6:30" s="42" customFormat="1" x14ac:dyDescent="0.45"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4"/>
      <c r="AD412" s="45"/>
    </row>
    <row r="413" spans="6:30" s="42" customFormat="1" x14ac:dyDescent="0.45"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4"/>
      <c r="AD413" s="45"/>
    </row>
    <row r="414" spans="6:30" s="42" customFormat="1" x14ac:dyDescent="0.45"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4"/>
      <c r="AD414" s="45"/>
    </row>
    <row r="415" spans="6:30" s="42" customFormat="1" x14ac:dyDescent="0.45"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4"/>
      <c r="AD415" s="45"/>
    </row>
    <row r="416" spans="6:30" s="42" customFormat="1" x14ac:dyDescent="0.45"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4"/>
      <c r="AD416" s="45"/>
    </row>
    <row r="417" spans="6:30" s="42" customFormat="1" x14ac:dyDescent="0.45"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4"/>
      <c r="AD417" s="45"/>
    </row>
    <row r="418" spans="6:30" s="42" customFormat="1" x14ac:dyDescent="0.45"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4"/>
      <c r="AD418" s="45"/>
    </row>
    <row r="419" spans="6:30" s="42" customFormat="1" x14ac:dyDescent="0.45"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4"/>
      <c r="AD419" s="45"/>
    </row>
    <row r="420" spans="6:30" s="42" customFormat="1" x14ac:dyDescent="0.45"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4"/>
      <c r="AD420" s="45"/>
    </row>
    <row r="421" spans="6:30" s="42" customFormat="1" x14ac:dyDescent="0.45"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4"/>
      <c r="AD421" s="45"/>
    </row>
    <row r="422" spans="6:30" s="42" customFormat="1" x14ac:dyDescent="0.45"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4"/>
      <c r="AD422" s="45"/>
    </row>
    <row r="423" spans="6:30" s="42" customFormat="1" x14ac:dyDescent="0.45"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4"/>
      <c r="AD423" s="45"/>
    </row>
    <row r="424" spans="6:30" s="42" customFormat="1" x14ac:dyDescent="0.45"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4"/>
      <c r="AD424" s="45"/>
    </row>
    <row r="425" spans="6:30" s="42" customFormat="1" x14ac:dyDescent="0.45"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4"/>
      <c r="AD425" s="45"/>
    </row>
    <row r="426" spans="6:30" s="42" customFormat="1" x14ac:dyDescent="0.45"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4"/>
      <c r="AD426" s="45"/>
    </row>
    <row r="427" spans="6:30" s="42" customFormat="1" x14ac:dyDescent="0.45"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4"/>
      <c r="AD427" s="45"/>
    </row>
    <row r="428" spans="6:30" s="42" customFormat="1" x14ac:dyDescent="0.45"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4"/>
      <c r="AD428" s="45"/>
    </row>
    <row r="429" spans="6:30" s="42" customFormat="1" x14ac:dyDescent="0.45"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4"/>
      <c r="AD429" s="45"/>
    </row>
    <row r="430" spans="6:30" s="42" customFormat="1" x14ac:dyDescent="0.45"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4"/>
      <c r="AD430" s="45"/>
    </row>
    <row r="431" spans="6:30" s="42" customFormat="1" x14ac:dyDescent="0.45"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4"/>
      <c r="AD431" s="45"/>
    </row>
    <row r="432" spans="6:30" s="42" customFormat="1" x14ac:dyDescent="0.45"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4"/>
      <c r="AD432" s="45"/>
    </row>
    <row r="433" spans="6:30" s="42" customFormat="1" x14ac:dyDescent="0.45"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4"/>
      <c r="AD433" s="45"/>
    </row>
    <row r="434" spans="6:30" s="42" customFormat="1" x14ac:dyDescent="0.45"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4"/>
      <c r="AD434" s="45"/>
    </row>
    <row r="435" spans="6:30" s="42" customFormat="1" x14ac:dyDescent="0.45"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4"/>
      <c r="AD435" s="45"/>
    </row>
    <row r="436" spans="6:30" s="42" customFormat="1" x14ac:dyDescent="0.45"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4"/>
      <c r="AD436" s="45"/>
    </row>
    <row r="437" spans="6:30" s="42" customFormat="1" x14ac:dyDescent="0.45"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4"/>
      <c r="AD437" s="45"/>
    </row>
    <row r="438" spans="6:30" s="42" customFormat="1" x14ac:dyDescent="0.45"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4"/>
      <c r="AD438" s="45"/>
    </row>
    <row r="439" spans="6:30" s="42" customFormat="1" x14ac:dyDescent="0.45"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4"/>
      <c r="AD439" s="45"/>
    </row>
    <row r="440" spans="6:30" s="42" customFormat="1" x14ac:dyDescent="0.45"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4"/>
      <c r="AD440" s="45"/>
    </row>
    <row r="441" spans="6:30" s="42" customFormat="1" x14ac:dyDescent="0.45"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4"/>
      <c r="AD441" s="45"/>
    </row>
    <row r="442" spans="6:30" s="42" customFormat="1" x14ac:dyDescent="0.45"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4"/>
      <c r="AD442" s="45"/>
    </row>
    <row r="443" spans="6:30" s="42" customFormat="1" x14ac:dyDescent="0.45"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4"/>
      <c r="AD443" s="45"/>
    </row>
    <row r="444" spans="6:30" s="42" customFormat="1" x14ac:dyDescent="0.45"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4"/>
      <c r="AD444" s="45"/>
    </row>
    <row r="445" spans="6:30" s="42" customFormat="1" x14ac:dyDescent="0.45"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4"/>
      <c r="AD445" s="45"/>
    </row>
    <row r="446" spans="6:30" s="42" customFormat="1" x14ac:dyDescent="0.45"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4"/>
      <c r="AD446" s="45"/>
    </row>
    <row r="447" spans="6:30" s="42" customFormat="1" x14ac:dyDescent="0.45"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4"/>
      <c r="AD447" s="45"/>
    </row>
    <row r="448" spans="6:30" s="42" customFormat="1" x14ac:dyDescent="0.45"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4"/>
      <c r="AD448" s="45"/>
    </row>
    <row r="449" spans="6:30" s="42" customFormat="1" x14ac:dyDescent="0.45"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4"/>
      <c r="AD449" s="45"/>
    </row>
    <row r="450" spans="6:30" s="42" customFormat="1" x14ac:dyDescent="0.45"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4"/>
      <c r="AD450" s="45"/>
    </row>
    <row r="451" spans="6:30" s="42" customFormat="1" x14ac:dyDescent="0.45"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4"/>
      <c r="AD451" s="45"/>
    </row>
    <row r="452" spans="6:30" s="42" customFormat="1" x14ac:dyDescent="0.45"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4"/>
      <c r="AD452" s="45"/>
    </row>
    <row r="453" spans="6:30" s="42" customFormat="1" x14ac:dyDescent="0.45"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4"/>
      <c r="AD453" s="45"/>
    </row>
    <row r="454" spans="6:30" s="42" customFormat="1" x14ac:dyDescent="0.45"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4"/>
      <c r="AD454" s="45"/>
    </row>
    <row r="455" spans="6:30" s="42" customFormat="1" x14ac:dyDescent="0.45"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4"/>
      <c r="AD455" s="45"/>
    </row>
    <row r="456" spans="6:30" s="42" customFormat="1" x14ac:dyDescent="0.45"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4"/>
      <c r="AD456" s="45"/>
    </row>
    <row r="457" spans="6:30" s="42" customFormat="1" x14ac:dyDescent="0.45"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4"/>
      <c r="AD457" s="45"/>
    </row>
    <row r="458" spans="6:30" s="42" customFormat="1" x14ac:dyDescent="0.45"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4"/>
      <c r="AD458" s="45"/>
    </row>
    <row r="459" spans="6:30" s="42" customFormat="1" x14ac:dyDescent="0.45"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4"/>
      <c r="AD459" s="45"/>
    </row>
    <row r="460" spans="6:30" s="42" customFormat="1" x14ac:dyDescent="0.45"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4"/>
      <c r="AD460" s="45"/>
    </row>
    <row r="461" spans="6:30" s="42" customFormat="1" x14ac:dyDescent="0.45"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4"/>
      <c r="AD461" s="45"/>
    </row>
    <row r="462" spans="6:30" s="42" customFormat="1" x14ac:dyDescent="0.45"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4"/>
      <c r="AD462" s="45"/>
    </row>
    <row r="463" spans="6:30" s="42" customFormat="1" x14ac:dyDescent="0.45"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4"/>
      <c r="AD463" s="45"/>
    </row>
    <row r="464" spans="6:30" s="42" customFormat="1" x14ac:dyDescent="0.45"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4"/>
      <c r="AD464" s="45"/>
    </row>
    <row r="465" spans="6:30" s="42" customFormat="1" x14ac:dyDescent="0.45"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4"/>
      <c r="AD465" s="45"/>
    </row>
    <row r="466" spans="6:30" s="42" customFormat="1" x14ac:dyDescent="0.45"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4"/>
      <c r="AD466" s="45"/>
    </row>
    <row r="467" spans="6:30" s="42" customFormat="1" x14ac:dyDescent="0.45"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4"/>
      <c r="AD467" s="45"/>
    </row>
    <row r="468" spans="6:30" s="42" customFormat="1" x14ac:dyDescent="0.45"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4"/>
      <c r="AD468" s="45"/>
    </row>
    <row r="469" spans="6:30" s="42" customFormat="1" x14ac:dyDescent="0.45"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4"/>
      <c r="AD469" s="45"/>
    </row>
    <row r="470" spans="6:30" s="42" customFormat="1" x14ac:dyDescent="0.45"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4"/>
      <c r="AD470" s="45"/>
    </row>
    <row r="471" spans="6:30" s="42" customFormat="1" x14ac:dyDescent="0.45"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4"/>
      <c r="AD471" s="45"/>
    </row>
    <row r="472" spans="6:30" s="42" customFormat="1" x14ac:dyDescent="0.45"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4"/>
      <c r="AD472" s="45"/>
    </row>
    <row r="473" spans="6:30" s="42" customFormat="1" x14ac:dyDescent="0.45"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4"/>
      <c r="AD473" s="45"/>
    </row>
    <row r="474" spans="6:30" s="42" customFormat="1" x14ac:dyDescent="0.45"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4"/>
      <c r="AD474" s="45"/>
    </row>
    <row r="475" spans="6:30" s="42" customFormat="1" x14ac:dyDescent="0.45"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4"/>
      <c r="AD475" s="45"/>
    </row>
    <row r="476" spans="6:30" s="42" customFormat="1" x14ac:dyDescent="0.45"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4"/>
      <c r="AD476" s="45"/>
    </row>
    <row r="477" spans="6:30" s="42" customFormat="1" x14ac:dyDescent="0.45"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4"/>
      <c r="AD477" s="45"/>
    </row>
    <row r="478" spans="6:30" s="42" customFormat="1" x14ac:dyDescent="0.45"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4"/>
      <c r="AD478" s="45"/>
    </row>
    <row r="479" spans="6:30" s="42" customFormat="1" x14ac:dyDescent="0.45"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4"/>
      <c r="AD479" s="45"/>
    </row>
    <row r="480" spans="6:30" s="42" customFormat="1" x14ac:dyDescent="0.45"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4"/>
      <c r="AD480" s="45"/>
    </row>
    <row r="481" spans="6:30" s="42" customFormat="1" x14ac:dyDescent="0.45"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4"/>
      <c r="AD481" s="45"/>
    </row>
    <row r="482" spans="6:30" s="42" customFormat="1" x14ac:dyDescent="0.45"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4"/>
      <c r="AD482" s="45"/>
    </row>
    <row r="483" spans="6:30" s="42" customFormat="1" x14ac:dyDescent="0.45"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4"/>
      <c r="AD483" s="45"/>
    </row>
    <row r="484" spans="6:30" s="42" customFormat="1" x14ac:dyDescent="0.45"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4"/>
      <c r="AD484" s="45"/>
    </row>
    <row r="485" spans="6:30" s="42" customFormat="1" x14ac:dyDescent="0.45"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4"/>
      <c r="AD485" s="45"/>
    </row>
    <row r="486" spans="6:30" s="42" customFormat="1" x14ac:dyDescent="0.45"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4"/>
      <c r="AD486" s="45"/>
    </row>
    <row r="487" spans="6:30" s="42" customFormat="1" x14ac:dyDescent="0.45"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4"/>
      <c r="AD487" s="45"/>
    </row>
    <row r="488" spans="6:30" s="42" customFormat="1" x14ac:dyDescent="0.45"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4"/>
      <c r="AD488" s="45"/>
    </row>
    <row r="489" spans="6:30" s="42" customFormat="1" x14ac:dyDescent="0.45"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4"/>
      <c r="AD489" s="45"/>
    </row>
    <row r="490" spans="6:30" s="42" customFormat="1" x14ac:dyDescent="0.45"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4"/>
      <c r="AD490" s="45"/>
    </row>
    <row r="491" spans="6:30" s="42" customFormat="1" x14ac:dyDescent="0.45"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4"/>
      <c r="AD491" s="45"/>
    </row>
    <row r="492" spans="6:30" s="42" customFormat="1" x14ac:dyDescent="0.45"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4"/>
      <c r="AD492" s="45"/>
    </row>
    <row r="493" spans="6:30" s="42" customFormat="1" x14ac:dyDescent="0.45"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4"/>
      <c r="AD493" s="45"/>
    </row>
    <row r="494" spans="6:30" s="42" customFormat="1" x14ac:dyDescent="0.45"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4"/>
      <c r="AD494" s="45"/>
    </row>
    <row r="495" spans="6:30" s="42" customFormat="1" x14ac:dyDescent="0.45"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4"/>
      <c r="AD495" s="45"/>
    </row>
    <row r="496" spans="6:30" s="42" customFormat="1" x14ac:dyDescent="0.45"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4"/>
      <c r="AD496" s="45"/>
    </row>
    <row r="497" spans="6:30" s="42" customFormat="1" x14ac:dyDescent="0.45"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4"/>
      <c r="AD497" s="45"/>
    </row>
    <row r="498" spans="6:30" s="42" customFormat="1" x14ac:dyDescent="0.45"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4"/>
      <c r="AD498" s="45"/>
    </row>
    <row r="499" spans="6:30" s="42" customFormat="1" x14ac:dyDescent="0.45"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4"/>
      <c r="AD499" s="45"/>
    </row>
    <row r="500" spans="6:30" s="42" customFormat="1" x14ac:dyDescent="0.45"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4"/>
      <c r="AD500" s="45"/>
    </row>
    <row r="501" spans="6:30" s="42" customFormat="1" x14ac:dyDescent="0.45"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4"/>
      <c r="AD501" s="45"/>
    </row>
    <row r="502" spans="6:30" s="42" customFormat="1" x14ac:dyDescent="0.45"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4"/>
      <c r="AD502" s="45"/>
    </row>
    <row r="503" spans="6:30" s="42" customFormat="1" x14ac:dyDescent="0.45"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4"/>
      <c r="AD503" s="45"/>
    </row>
    <row r="504" spans="6:30" s="42" customFormat="1" x14ac:dyDescent="0.45"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4"/>
      <c r="AD504" s="45"/>
    </row>
    <row r="505" spans="6:30" s="42" customFormat="1" x14ac:dyDescent="0.45"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4"/>
      <c r="AD505" s="45"/>
    </row>
    <row r="506" spans="6:30" s="42" customFormat="1" x14ac:dyDescent="0.45"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4"/>
      <c r="AD506" s="45"/>
    </row>
    <row r="507" spans="6:30" s="42" customFormat="1" x14ac:dyDescent="0.45"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4"/>
      <c r="AD507" s="45"/>
    </row>
    <row r="508" spans="6:30" s="42" customFormat="1" x14ac:dyDescent="0.45"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4"/>
      <c r="AD508" s="45"/>
    </row>
    <row r="509" spans="6:30" s="42" customFormat="1" x14ac:dyDescent="0.45"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4"/>
      <c r="AD509" s="45"/>
    </row>
    <row r="510" spans="6:30" s="42" customFormat="1" x14ac:dyDescent="0.45"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4"/>
      <c r="AD510" s="45"/>
    </row>
    <row r="511" spans="6:30" s="42" customFormat="1" x14ac:dyDescent="0.45"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4"/>
      <c r="AD511" s="45"/>
    </row>
    <row r="512" spans="6:30" s="42" customFormat="1" x14ac:dyDescent="0.45"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4"/>
      <c r="AD512" s="45"/>
    </row>
    <row r="513" spans="6:30" s="42" customFormat="1" x14ac:dyDescent="0.45"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4"/>
      <c r="AD513" s="45"/>
    </row>
    <row r="514" spans="6:30" s="42" customFormat="1" x14ac:dyDescent="0.45"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4"/>
      <c r="AD514" s="45"/>
    </row>
    <row r="515" spans="6:30" s="42" customFormat="1" x14ac:dyDescent="0.45"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4"/>
      <c r="AD515" s="45"/>
    </row>
    <row r="516" spans="6:30" s="42" customFormat="1" x14ac:dyDescent="0.45"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4"/>
      <c r="AD516" s="45"/>
    </row>
    <row r="517" spans="6:30" s="42" customFormat="1" x14ac:dyDescent="0.45"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4"/>
      <c r="AD517" s="45"/>
    </row>
    <row r="518" spans="6:30" s="42" customFormat="1" x14ac:dyDescent="0.45"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4"/>
      <c r="AD518" s="45"/>
    </row>
    <row r="519" spans="6:30" s="42" customFormat="1" x14ac:dyDescent="0.45"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4"/>
      <c r="AD519" s="45"/>
    </row>
    <row r="520" spans="6:30" s="42" customFormat="1" x14ac:dyDescent="0.45"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4"/>
      <c r="AD520" s="45"/>
    </row>
    <row r="521" spans="6:30" s="42" customFormat="1" x14ac:dyDescent="0.45"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4"/>
      <c r="AD521" s="45"/>
    </row>
    <row r="522" spans="6:30" s="42" customFormat="1" x14ac:dyDescent="0.45"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4"/>
      <c r="AD522" s="45"/>
    </row>
    <row r="523" spans="6:30" s="42" customFormat="1" x14ac:dyDescent="0.45"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4"/>
      <c r="AD523" s="45"/>
    </row>
    <row r="524" spans="6:30" s="42" customFormat="1" x14ac:dyDescent="0.45"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4"/>
      <c r="AD524" s="45"/>
    </row>
    <row r="525" spans="6:30" s="42" customFormat="1" x14ac:dyDescent="0.45"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4"/>
      <c r="AD525" s="45"/>
    </row>
    <row r="526" spans="6:30" s="42" customFormat="1" x14ac:dyDescent="0.45"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4"/>
      <c r="AD526" s="45"/>
    </row>
    <row r="527" spans="6:30" s="42" customFormat="1" x14ac:dyDescent="0.45"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4"/>
      <c r="AD527" s="45"/>
    </row>
    <row r="528" spans="6:30" s="42" customFormat="1" x14ac:dyDescent="0.45"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4"/>
      <c r="AD528" s="45"/>
    </row>
    <row r="529" spans="6:30" s="42" customFormat="1" x14ac:dyDescent="0.45"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4"/>
      <c r="AD529" s="45"/>
    </row>
    <row r="530" spans="6:30" s="42" customFormat="1" x14ac:dyDescent="0.45"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4"/>
      <c r="AD530" s="45"/>
    </row>
    <row r="531" spans="6:30" s="42" customFormat="1" x14ac:dyDescent="0.45"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4"/>
      <c r="AD531" s="45"/>
    </row>
    <row r="532" spans="6:30" s="42" customFormat="1" x14ac:dyDescent="0.45"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4"/>
      <c r="AD532" s="45"/>
    </row>
    <row r="533" spans="6:30" s="42" customFormat="1" x14ac:dyDescent="0.45"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4"/>
      <c r="AD533" s="45"/>
    </row>
    <row r="534" spans="6:30" s="42" customFormat="1" x14ac:dyDescent="0.45"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4"/>
      <c r="AD534" s="45"/>
    </row>
    <row r="535" spans="6:30" s="42" customFormat="1" x14ac:dyDescent="0.45"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4"/>
      <c r="AD535" s="45"/>
    </row>
    <row r="536" spans="6:30" s="42" customFormat="1" x14ac:dyDescent="0.45"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4"/>
      <c r="AD536" s="45"/>
    </row>
    <row r="537" spans="6:30" s="42" customFormat="1" x14ac:dyDescent="0.45"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4"/>
      <c r="AD537" s="45"/>
    </row>
    <row r="538" spans="6:30" s="42" customFormat="1" x14ac:dyDescent="0.45"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4"/>
      <c r="AD538" s="45"/>
    </row>
    <row r="539" spans="6:30" s="42" customFormat="1" x14ac:dyDescent="0.45"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4"/>
      <c r="AD539" s="45"/>
    </row>
    <row r="540" spans="6:30" s="42" customFormat="1" x14ac:dyDescent="0.45"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4"/>
      <c r="AD540" s="45"/>
    </row>
    <row r="541" spans="6:30" s="42" customFormat="1" x14ac:dyDescent="0.45"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4"/>
      <c r="AD541" s="45"/>
    </row>
    <row r="542" spans="6:30" s="42" customFormat="1" x14ac:dyDescent="0.45"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4"/>
      <c r="AD542" s="45"/>
    </row>
    <row r="543" spans="6:30" s="42" customFormat="1" x14ac:dyDescent="0.45"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4"/>
      <c r="AD543" s="45"/>
    </row>
    <row r="544" spans="6:30" s="42" customFormat="1" x14ac:dyDescent="0.45"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4"/>
      <c r="AD544" s="45"/>
    </row>
    <row r="545" spans="6:30" s="42" customFormat="1" x14ac:dyDescent="0.45"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4"/>
      <c r="AD545" s="45"/>
    </row>
    <row r="546" spans="6:30" s="42" customFormat="1" x14ac:dyDescent="0.45"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4"/>
      <c r="AD546" s="45"/>
    </row>
    <row r="547" spans="6:30" s="42" customFormat="1" x14ac:dyDescent="0.45"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4"/>
      <c r="AD547" s="45"/>
    </row>
    <row r="548" spans="6:30" s="42" customFormat="1" x14ac:dyDescent="0.45"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4"/>
      <c r="AD548" s="45"/>
    </row>
    <row r="549" spans="6:30" s="42" customFormat="1" x14ac:dyDescent="0.45"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4"/>
      <c r="AD549" s="45"/>
    </row>
    <row r="550" spans="6:30" s="42" customFormat="1" x14ac:dyDescent="0.45"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4"/>
      <c r="AD550" s="45"/>
    </row>
    <row r="551" spans="6:30" s="42" customFormat="1" x14ac:dyDescent="0.45"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4"/>
      <c r="AD551" s="45"/>
    </row>
    <row r="552" spans="6:30" s="42" customFormat="1" x14ac:dyDescent="0.45"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4"/>
      <c r="AD552" s="45"/>
    </row>
    <row r="553" spans="6:30" s="42" customFormat="1" x14ac:dyDescent="0.45"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4"/>
      <c r="AD553" s="45"/>
    </row>
    <row r="554" spans="6:30" s="42" customFormat="1" x14ac:dyDescent="0.45"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4"/>
      <c r="AD554" s="45"/>
    </row>
    <row r="555" spans="6:30" s="42" customFormat="1" x14ac:dyDescent="0.45"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4"/>
      <c r="AD555" s="45"/>
    </row>
    <row r="556" spans="6:30" s="42" customFormat="1" x14ac:dyDescent="0.45"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4"/>
      <c r="AD556" s="45"/>
    </row>
    <row r="557" spans="6:30" s="42" customFormat="1" x14ac:dyDescent="0.45"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4"/>
      <c r="AD557" s="45"/>
    </row>
    <row r="558" spans="6:30" s="42" customFormat="1" x14ac:dyDescent="0.45"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4"/>
      <c r="AD558" s="45"/>
    </row>
    <row r="559" spans="6:30" s="42" customFormat="1" x14ac:dyDescent="0.45"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4"/>
      <c r="AD559" s="45"/>
    </row>
    <row r="560" spans="6:30" s="42" customFormat="1" x14ac:dyDescent="0.45"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4"/>
      <c r="AD560" s="45"/>
    </row>
    <row r="561" spans="6:30" s="42" customFormat="1" x14ac:dyDescent="0.45"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4"/>
      <c r="AD561" s="45"/>
    </row>
    <row r="562" spans="6:30" s="42" customFormat="1" x14ac:dyDescent="0.45"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4"/>
      <c r="AD562" s="45"/>
    </row>
    <row r="563" spans="6:30" s="42" customFormat="1" x14ac:dyDescent="0.45"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4"/>
      <c r="AD563" s="45"/>
    </row>
    <row r="564" spans="6:30" s="42" customFormat="1" x14ac:dyDescent="0.45"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4"/>
      <c r="AD564" s="45"/>
    </row>
    <row r="565" spans="6:30" s="42" customFormat="1" x14ac:dyDescent="0.45"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4"/>
      <c r="AD565" s="45"/>
    </row>
    <row r="566" spans="6:30" s="42" customFormat="1" x14ac:dyDescent="0.45"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4"/>
      <c r="AD566" s="45"/>
    </row>
    <row r="567" spans="6:30" s="42" customFormat="1" x14ac:dyDescent="0.45"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4"/>
      <c r="AD567" s="45"/>
    </row>
    <row r="568" spans="6:30" s="42" customFormat="1" x14ac:dyDescent="0.45"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4"/>
      <c r="AD568" s="45"/>
    </row>
    <row r="569" spans="6:30" s="42" customFormat="1" x14ac:dyDescent="0.45"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4"/>
      <c r="AD569" s="45"/>
    </row>
    <row r="570" spans="6:30" s="42" customFormat="1" x14ac:dyDescent="0.45"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4"/>
      <c r="AD570" s="45"/>
    </row>
    <row r="571" spans="6:30" s="42" customFormat="1" x14ac:dyDescent="0.45"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4"/>
      <c r="AD571" s="45"/>
    </row>
    <row r="572" spans="6:30" s="42" customFormat="1" x14ac:dyDescent="0.45"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4"/>
      <c r="AD572" s="45"/>
    </row>
    <row r="573" spans="6:30" s="42" customFormat="1" x14ac:dyDescent="0.45"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4"/>
      <c r="AD573" s="45"/>
    </row>
    <row r="574" spans="6:30" s="42" customFormat="1" x14ac:dyDescent="0.45"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4"/>
      <c r="AD574" s="45"/>
    </row>
    <row r="575" spans="6:30" s="42" customFormat="1" x14ac:dyDescent="0.45"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4"/>
      <c r="AD575" s="45"/>
    </row>
    <row r="576" spans="6:30" s="42" customFormat="1" x14ac:dyDescent="0.45"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4"/>
      <c r="AD576" s="45"/>
    </row>
    <row r="577" spans="6:30" s="42" customFormat="1" x14ac:dyDescent="0.45"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4"/>
      <c r="AD577" s="45"/>
    </row>
    <row r="578" spans="6:30" s="42" customFormat="1" x14ac:dyDescent="0.45"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4"/>
      <c r="AD578" s="45"/>
    </row>
    <row r="579" spans="6:30" s="42" customFormat="1" x14ac:dyDescent="0.45"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4"/>
      <c r="AD579" s="45"/>
    </row>
    <row r="580" spans="6:30" s="42" customFormat="1" x14ac:dyDescent="0.45"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4"/>
      <c r="AD580" s="45"/>
    </row>
    <row r="581" spans="6:30" s="42" customFormat="1" x14ac:dyDescent="0.45"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4"/>
      <c r="AD581" s="45"/>
    </row>
    <row r="582" spans="6:30" s="42" customFormat="1" x14ac:dyDescent="0.45"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4"/>
      <c r="AD582" s="45"/>
    </row>
    <row r="583" spans="6:30" s="42" customFormat="1" x14ac:dyDescent="0.45"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4"/>
      <c r="AD583" s="45"/>
    </row>
    <row r="584" spans="6:30" s="42" customFormat="1" x14ac:dyDescent="0.45"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4"/>
      <c r="AD584" s="45"/>
    </row>
    <row r="585" spans="6:30" s="42" customFormat="1" x14ac:dyDescent="0.45"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4"/>
      <c r="AD585" s="45"/>
    </row>
    <row r="586" spans="6:30" s="42" customFormat="1" x14ac:dyDescent="0.45"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4"/>
      <c r="AD586" s="45"/>
    </row>
    <row r="587" spans="6:30" s="42" customFormat="1" x14ac:dyDescent="0.45"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4"/>
      <c r="AD587" s="45"/>
    </row>
    <row r="588" spans="6:30" s="42" customFormat="1" x14ac:dyDescent="0.45"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4"/>
      <c r="AD588" s="45"/>
    </row>
    <row r="589" spans="6:30" s="42" customFormat="1" x14ac:dyDescent="0.45"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4"/>
      <c r="AD589" s="45"/>
    </row>
    <row r="590" spans="6:30" s="42" customFormat="1" x14ac:dyDescent="0.45"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4"/>
      <c r="AD590" s="45"/>
    </row>
    <row r="591" spans="6:30" s="42" customFormat="1" x14ac:dyDescent="0.45"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4"/>
      <c r="AD591" s="45"/>
    </row>
    <row r="592" spans="6:30" s="42" customFormat="1" x14ac:dyDescent="0.45"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4"/>
      <c r="AD592" s="45"/>
    </row>
    <row r="593" spans="6:30" s="42" customFormat="1" x14ac:dyDescent="0.45"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4"/>
      <c r="AD593" s="45"/>
    </row>
    <row r="594" spans="6:30" s="42" customFormat="1" x14ac:dyDescent="0.45"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4"/>
      <c r="AD594" s="45"/>
    </row>
    <row r="595" spans="6:30" s="42" customFormat="1" x14ac:dyDescent="0.45"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4"/>
      <c r="AD595" s="45"/>
    </row>
    <row r="596" spans="6:30" s="42" customFormat="1" x14ac:dyDescent="0.45"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4"/>
      <c r="AD596" s="45"/>
    </row>
    <row r="597" spans="6:30" s="42" customFormat="1" x14ac:dyDescent="0.45"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4"/>
      <c r="AD597" s="45"/>
    </row>
    <row r="598" spans="6:30" s="42" customFormat="1" x14ac:dyDescent="0.45"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4"/>
      <c r="AD598" s="45"/>
    </row>
    <row r="599" spans="6:30" s="42" customFormat="1" x14ac:dyDescent="0.45"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4"/>
      <c r="AD599" s="45"/>
    </row>
    <row r="600" spans="6:30" s="42" customFormat="1" x14ac:dyDescent="0.45"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4"/>
      <c r="AD600" s="45"/>
    </row>
    <row r="601" spans="6:30" s="42" customFormat="1" x14ac:dyDescent="0.45"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4"/>
      <c r="AD601" s="45"/>
    </row>
    <row r="602" spans="6:30" s="42" customFormat="1" x14ac:dyDescent="0.45"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4"/>
      <c r="AD602" s="45"/>
    </row>
    <row r="603" spans="6:30" s="42" customFormat="1" x14ac:dyDescent="0.45"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4"/>
      <c r="AD603" s="45"/>
    </row>
    <row r="604" spans="6:30" s="42" customFormat="1" x14ac:dyDescent="0.45"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4"/>
      <c r="AD604" s="45"/>
    </row>
    <row r="605" spans="6:30" s="42" customFormat="1" x14ac:dyDescent="0.45"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4"/>
      <c r="AD605" s="45"/>
    </row>
    <row r="606" spans="6:30" s="42" customFormat="1" x14ac:dyDescent="0.45"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4"/>
      <c r="AD606" s="45"/>
    </row>
    <row r="607" spans="6:30" s="42" customFormat="1" x14ac:dyDescent="0.45"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4"/>
      <c r="AD607" s="45"/>
    </row>
    <row r="608" spans="6:30" s="42" customFormat="1" x14ac:dyDescent="0.45"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4"/>
      <c r="AD608" s="45"/>
    </row>
    <row r="609" spans="6:30" s="42" customFormat="1" x14ac:dyDescent="0.45"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4"/>
      <c r="AD609" s="45"/>
    </row>
    <row r="610" spans="6:30" s="42" customFormat="1" x14ac:dyDescent="0.45"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4"/>
      <c r="AD610" s="45"/>
    </row>
    <row r="611" spans="6:30" s="42" customFormat="1" x14ac:dyDescent="0.45"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4"/>
      <c r="AD611" s="45"/>
    </row>
    <row r="612" spans="6:30" s="42" customFormat="1" x14ac:dyDescent="0.45"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4"/>
      <c r="AD612" s="45"/>
    </row>
    <row r="613" spans="6:30" s="42" customFormat="1" x14ac:dyDescent="0.45"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4"/>
      <c r="AD613" s="45"/>
    </row>
    <row r="614" spans="6:30" s="42" customFormat="1" x14ac:dyDescent="0.45"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4"/>
      <c r="AD614" s="45"/>
    </row>
    <row r="615" spans="6:30" s="42" customFormat="1" x14ac:dyDescent="0.45"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4"/>
      <c r="AD615" s="45"/>
    </row>
    <row r="616" spans="6:30" s="42" customFormat="1" x14ac:dyDescent="0.45"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4"/>
      <c r="AD616" s="45"/>
    </row>
  </sheetData>
  <mergeCells count="16">
    <mergeCell ref="AD3:AD5"/>
    <mergeCell ref="D3:E3"/>
    <mergeCell ref="F4:K4"/>
    <mergeCell ref="L4:O4"/>
    <mergeCell ref="Y4:Y5"/>
    <mergeCell ref="AA4:AA5"/>
    <mergeCell ref="A1:AC2"/>
    <mergeCell ref="Z4:Z5"/>
    <mergeCell ref="F3:AB3"/>
    <mergeCell ref="A3:A5"/>
    <mergeCell ref="B3:B5"/>
    <mergeCell ref="C3:C5"/>
    <mergeCell ref="AB4:AB5"/>
    <mergeCell ref="X4:X5"/>
    <mergeCell ref="P4:S4"/>
    <mergeCell ref="T4:W4"/>
  </mergeCells>
  <pageMargins left="0" right="0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อัตรากำลังทั้งหมด</vt:lpstr>
      <vt:lpstr>อัตรากำลังทั้งหมด!Print_Titles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</dc:creator>
  <cp:lastModifiedBy>Windows User</cp:lastModifiedBy>
  <cp:lastPrinted>2018-12-15T06:29:24Z</cp:lastPrinted>
  <dcterms:created xsi:type="dcterms:W3CDTF">2018-09-14T03:55:49Z</dcterms:created>
  <dcterms:modified xsi:type="dcterms:W3CDTF">2018-12-16T10:27:04Z</dcterms:modified>
</cp:coreProperties>
</file>